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55d7666198c147d/Brassworld History/"/>
    </mc:Choice>
  </mc:AlternateContent>
  <xr:revisionPtr revIDLastSave="395" documentId="8_{6D7BF560-29FA-4FBF-A9F4-2111AD9409C1}" xr6:coauthVersionLast="47" xr6:coauthVersionMax="47" xr10:uidLastSave="{C854AB79-B5D8-4EFC-956A-C2904534996B}"/>
  <bookViews>
    <workbookView xWindow="-120" yWindow="-120" windowWidth="29040" windowHeight="17520" tabRatio="803" activeTab="4" xr2:uid="{00000000-000D-0000-FFFF-FFFF00000000}"/>
  </bookViews>
  <sheets>
    <sheet name="Summary" sheetId="26" r:id="rId1"/>
    <sheet name="WorldSeries" sheetId="25" r:id="rId2"/>
    <sheet name="THT C4" sheetId="2" r:id="rId3"/>
    <sheet name="ASP M1" sheetId="21" r:id="rId4"/>
    <sheet name="BUZ A6" sheetId="17" r:id="rId5"/>
    <sheet name="FRK C3" sheetId="4" r:id="rId6"/>
    <sheet name="GTG A3" sheetId="15" r:id="rId7"/>
    <sheet name="DOG C1" sheetId="6" r:id="rId8"/>
    <sheet name="CHI M2" sheetId="20" r:id="rId9"/>
    <sheet name="PAL M5" sheetId="23" r:id="rId10"/>
    <sheet name="VIR A4" sheetId="14" r:id="rId11"/>
    <sheet name="MEG A2" sheetId="18" r:id="rId12"/>
    <sheet name="GBS C2" sheetId="1" r:id="rId13"/>
    <sheet name="GCG R5" sheetId="11" r:id="rId14"/>
    <sheet name="CHB R2" sheetId="8" r:id="rId15"/>
    <sheet name="NAP A1" sheetId="16" r:id="rId16"/>
    <sheet name="MIL C6" sheetId="5" r:id="rId17"/>
    <sheet name="TEX M3" sheetId="24" r:id="rId18"/>
    <sheet name="DOV R1" sheetId="7" r:id="rId19"/>
    <sheet name="NYM R3" sheetId="9" r:id="rId20"/>
    <sheet name="PIG R6" sheetId="12" r:id="rId21"/>
    <sheet name="TBR M4" sheetId="22" r:id="rId22"/>
    <sheet name="WAI C5" sheetId="3" r:id="rId23"/>
    <sheet name="TTV A5" sheetId="13" r:id="rId24"/>
    <sheet name="WIL R4" sheetId="10" r:id="rId25"/>
    <sheet name="WOW M6" sheetId="19" r:id="rId26"/>
    <sheet name="Playoff Teams" sheetId="27" r:id="rId27"/>
    <sheet name="Franch W-L " sheetId="41" r:id="rId28"/>
    <sheet name="Playoff Results" sheetId="29" r:id="rId29"/>
    <sheet name="GM W-L Reg ALL" sheetId="30" r:id="rId30"/>
    <sheet name="GM W-L Regular Active" sheetId="42" r:id="rId31"/>
    <sheet name="GM W-L POST" sheetId="31" r:id="rId32"/>
    <sheet name="Sheet5" sheetId="32" r:id="rId33"/>
    <sheet name="Sheet6" sheetId="33" r:id="rId34"/>
    <sheet name="Sheet7" sheetId="34" r:id="rId35"/>
    <sheet name="Sheet8" sheetId="35" r:id="rId36"/>
    <sheet name="Sheet9" sheetId="36" r:id="rId37"/>
    <sheet name="Sheet10" sheetId="37" r:id="rId38"/>
    <sheet name="Sheet11" sheetId="38" r:id="rId39"/>
    <sheet name="Sheet12" sheetId="39" r:id="rId40"/>
  </sheets>
  <definedNames>
    <definedName name="_xlnm._FilterDatabase" localSheetId="1" hidden="1">WorldSeries!$A$1:$H$19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9" l="1"/>
  <c r="I26" i="19"/>
  <c r="H26" i="19"/>
  <c r="J26" i="10"/>
  <c r="I26" i="10"/>
  <c r="H26" i="10"/>
  <c r="J26" i="13"/>
  <c r="I26" i="13"/>
  <c r="H26" i="13"/>
  <c r="J26" i="3"/>
  <c r="I26" i="3"/>
  <c r="H26" i="3"/>
  <c r="J26" i="22"/>
  <c r="I26" i="22"/>
  <c r="H26" i="22"/>
  <c r="J26" i="12"/>
  <c r="I26" i="12"/>
  <c r="H26" i="12"/>
  <c r="J26" i="9"/>
  <c r="I26" i="9"/>
  <c r="H26" i="9"/>
  <c r="J26" i="7"/>
  <c r="I26" i="7"/>
  <c r="J26" i="24"/>
  <c r="I26" i="24"/>
  <c r="H26" i="24"/>
  <c r="J28" i="5"/>
  <c r="I28" i="5"/>
  <c r="H28" i="5"/>
  <c r="J27" i="16"/>
  <c r="I27" i="16"/>
  <c r="H27" i="16"/>
  <c r="J26" i="8"/>
  <c r="I26" i="8"/>
  <c r="H26" i="8"/>
  <c r="J26" i="11"/>
  <c r="I26" i="11"/>
  <c r="H26" i="11"/>
  <c r="J26" i="1"/>
  <c r="I26" i="1"/>
  <c r="H26" i="1"/>
  <c r="J26" i="18"/>
  <c r="I26" i="18"/>
  <c r="H26" i="18"/>
  <c r="J26" i="14"/>
  <c r="I26" i="14"/>
  <c r="H26" i="14"/>
  <c r="J26" i="23"/>
  <c r="I26" i="23"/>
  <c r="H26" i="23"/>
  <c r="J26" i="20"/>
  <c r="I26" i="20"/>
  <c r="H26" i="20"/>
  <c r="J26" i="6"/>
  <c r="I26" i="6"/>
  <c r="H26" i="6"/>
  <c r="J26" i="15"/>
  <c r="I26" i="15"/>
  <c r="H26" i="15"/>
  <c r="J26" i="4"/>
  <c r="I26" i="4"/>
  <c r="H26" i="4"/>
  <c r="J26" i="17"/>
  <c r="I26" i="17"/>
  <c r="H26" i="17"/>
  <c r="J26" i="21"/>
  <c r="I26" i="21"/>
  <c r="H26" i="21"/>
  <c r="J26" i="2"/>
  <c r="I26" i="2"/>
  <c r="F83" i="30"/>
  <c r="F4" i="42"/>
  <c r="F5" i="42"/>
  <c r="F6" i="42"/>
  <c r="F7" i="42"/>
  <c r="F8" i="42"/>
  <c r="F9" i="42"/>
  <c r="F10" i="42"/>
  <c r="F11" i="42"/>
  <c r="F12" i="42"/>
  <c r="F13" i="42"/>
  <c r="F14" i="42"/>
  <c r="F15" i="42"/>
  <c r="F16" i="42"/>
  <c r="F17" i="42"/>
  <c r="F18" i="42"/>
  <c r="F19" i="42"/>
  <c r="F20" i="42"/>
  <c r="F21" i="42"/>
  <c r="F22" i="42"/>
  <c r="F23" i="42"/>
  <c r="F3" i="42"/>
  <c r="F82" i="30" l="1"/>
  <c r="U4" i="41" l="1"/>
  <c r="T4" i="41"/>
  <c r="V23" i="41"/>
  <c r="V26" i="41"/>
  <c r="V24" i="41"/>
  <c r="V25" i="41"/>
  <c r="V15" i="41"/>
  <c r="V20" i="41"/>
  <c r="V18" i="41"/>
  <c r="V19" i="41"/>
  <c r="V21" i="41"/>
  <c r="V22" i="41"/>
  <c r="V16" i="41"/>
  <c r="V13" i="41"/>
  <c r="V17" i="41"/>
  <c r="V11" i="41"/>
  <c r="V8" i="41"/>
  <c r="V12" i="41"/>
  <c r="V9" i="41"/>
  <c r="V10" i="41"/>
  <c r="V14" i="41"/>
  <c r="V7" i="41"/>
  <c r="V5" i="41"/>
  <c r="V6" i="41"/>
  <c r="V3" i="41"/>
  <c r="H26" i="7"/>
  <c r="F80" i="30"/>
  <c r="J85" i="31"/>
  <c r="I85" i="31"/>
  <c r="H85" i="31"/>
  <c r="G85" i="31"/>
  <c r="E85" i="31"/>
  <c r="D85" i="31"/>
  <c r="F79" i="31"/>
  <c r="F78" i="31"/>
  <c r="F77" i="31"/>
  <c r="F76" i="31"/>
  <c r="F75" i="31"/>
  <c r="F74" i="31"/>
  <c r="F73" i="31"/>
  <c r="F72" i="31"/>
  <c r="F71" i="31"/>
  <c r="F70" i="31"/>
  <c r="F69" i="31"/>
  <c r="F68" i="31"/>
  <c r="F67" i="31"/>
  <c r="F66" i="31"/>
  <c r="F65" i="31"/>
  <c r="F64" i="31"/>
  <c r="F63" i="31"/>
  <c r="F62" i="31"/>
  <c r="F61" i="31"/>
  <c r="F60" i="31"/>
  <c r="F59" i="31"/>
  <c r="F58" i="31"/>
  <c r="F57" i="31"/>
  <c r="F56" i="31"/>
  <c r="F55" i="31"/>
  <c r="F54" i="31"/>
  <c r="F53" i="31"/>
  <c r="F52" i="31"/>
  <c r="F51" i="31"/>
  <c r="F50" i="31"/>
  <c r="F49" i="31"/>
  <c r="F48" i="31"/>
  <c r="F47" i="31"/>
  <c r="F46" i="31"/>
  <c r="F45" i="31"/>
  <c r="F44" i="31"/>
  <c r="F43" i="31"/>
  <c r="F41" i="31"/>
  <c r="F40" i="31"/>
  <c r="F39" i="31"/>
  <c r="F38" i="31"/>
  <c r="F37" i="31"/>
  <c r="F36" i="31"/>
  <c r="F35" i="31"/>
  <c r="F34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F4" i="31"/>
  <c r="F3" i="31"/>
  <c r="F24" i="30"/>
  <c r="F25" i="30"/>
  <c r="F27" i="30"/>
  <c r="F28" i="30"/>
  <c r="F29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43" i="30"/>
  <c r="F44" i="30"/>
  <c r="F45" i="30"/>
  <c r="F46" i="30"/>
  <c r="F47" i="30"/>
  <c r="F48" i="30"/>
  <c r="F49" i="30"/>
  <c r="F50" i="30"/>
  <c r="F51" i="30"/>
  <c r="F52" i="30"/>
  <c r="F53" i="30"/>
  <c r="F54" i="30"/>
  <c r="F55" i="30"/>
  <c r="F56" i="30"/>
  <c r="F57" i="30"/>
  <c r="F58" i="30"/>
  <c r="F59" i="30"/>
  <c r="F60" i="30"/>
  <c r="F61" i="30"/>
  <c r="F62" i="30"/>
  <c r="F63" i="30"/>
  <c r="F64" i="30"/>
  <c r="F65" i="30"/>
  <c r="F66" i="30"/>
  <c r="F67" i="30"/>
  <c r="F68" i="30"/>
  <c r="F69" i="30"/>
  <c r="F70" i="30"/>
  <c r="F71" i="30"/>
  <c r="F72" i="30"/>
  <c r="F73" i="30"/>
  <c r="F74" i="30"/>
  <c r="F75" i="30"/>
  <c r="F76" i="30"/>
  <c r="F77" i="30"/>
  <c r="F78" i="30"/>
  <c r="F79" i="30"/>
  <c r="E84" i="30"/>
  <c r="D84" i="30"/>
  <c r="C84" i="30"/>
  <c r="M27" i="41"/>
  <c r="U27" i="41" l="1"/>
  <c r="V4" i="41"/>
  <c r="T27" i="41"/>
  <c r="B84" i="30"/>
  <c r="L27" i="41" l="1"/>
  <c r="K27" i="41" l="1"/>
  <c r="J27" i="41"/>
  <c r="H27" i="41"/>
  <c r="G27" i="41"/>
  <c r="K56" i="26"/>
  <c r="J56" i="26"/>
  <c r="L21" i="26"/>
  <c r="L15" i="26"/>
  <c r="L16" i="26"/>
  <c r="L24" i="26"/>
  <c r="L22" i="26"/>
  <c r="L6" i="26"/>
  <c r="L3" i="26"/>
  <c r="N3" i="26" s="1"/>
  <c r="L17" i="26"/>
  <c r="L7" i="26"/>
  <c r="L10" i="26"/>
  <c r="L8" i="26"/>
  <c r="L25" i="26"/>
  <c r="L19" i="26"/>
  <c r="L18" i="26"/>
  <c r="L23" i="26"/>
  <c r="L5" i="26"/>
  <c r="L20" i="26"/>
  <c r="L14" i="26"/>
  <c r="L2" i="26"/>
  <c r="L11" i="26"/>
  <c r="L4" i="26"/>
  <c r="L12" i="26"/>
  <c r="L9" i="26"/>
  <c r="L13" i="26"/>
  <c r="O26" i="19"/>
  <c r="F23" i="26"/>
  <c r="H23" i="26" s="1"/>
  <c r="E23" i="26"/>
  <c r="F6" i="26"/>
  <c r="E6" i="26"/>
  <c r="P6" i="26" s="1"/>
  <c r="F3" i="26"/>
  <c r="E3" i="26"/>
  <c r="H26" i="2"/>
  <c r="B30" i="19"/>
  <c r="B28" i="13"/>
  <c r="B28" i="3"/>
  <c r="B28" i="14"/>
  <c r="B28" i="22"/>
  <c r="B29" i="12"/>
  <c r="B28" i="23"/>
  <c r="B30" i="9"/>
  <c r="B29" i="7"/>
  <c r="B30" i="24"/>
  <c r="B31" i="5"/>
  <c r="B28" i="16"/>
  <c r="B29" i="20"/>
  <c r="B28" i="8"/>
  <c r="B30" i="15"/>
  <c r="B28" i="11"/>
  <c r="B28" i="1"/>
  <c r="B29" i="18"/>
  <c r="B28" i="6"/>
  <c r="B29" i="4"/>
  <c r="B28" i="17"/>
  <c r="B29" i="21"/>
  <c r="G23" i="26" l="1"/>
  <c r="P23" i="26"/>
  <c r="P3" i="26"/>
  <c r="G6" i="26"/>
  <c r="H6" i="26"/>
  <c r="N4" i="26" l="1"/>
  <c r="L28" i="26" l="1"/>
  <c r="M28" i="26"/>
  <c r="K28" i="26"/>
  <c r="J28" i="26"/>
  <c r="N21" i="26"/>
  <c r="N15" i="26"/>
  <c r="F21" i="26"/>
  <c r="H21" i="26" s="1"/>
  <c r="E21" i="26"/>
  <c r="I21" i="26"/>
  <c r="N16" i="26"/>
  <c r="F15" i="26"/>
  <c r="H15" i="26" s="1"/>
  <c r="E15" i="26"/>
  <c r="I15" i="26"/>
  <c r="I16" i="26"/>
  <c r="F16" i="26"/>
  <c r="H16" i="26" s="1"/>
  <c r="E16" i="26"/>
  <c r="N24" i="26"/>
  <c r="F24" i="26"/>
  <c r="H24" i="26" s="1"/>
  <c r="E24" i="26"/>
  <c r="I24" i="26"/>
  <c r="N22" i="26"/>
  <c r="F22" i="26"/>
  <c r="H22" i="26" s="1"/>
  <c r="E22" i="26"/>
  <c r="I22" i="26"/>
  <c r="N6" i="26"/>
  <c r="H3" i="26"/>
  <c r="G3" i="26"/>
  <c r="N17" i="26"/>
  <c r="F17" i="26"/>
  <c r="H17" i="26" s="1"/>
  <c r="E17" i="26"/>
  <c r="I17" i="26"/>
  <c r="N7" i="26"/>
  <c r="F7" i="26"/>
  <c r="H7" i="26" s="1"/>
  <c r="E7" i="26"/>
  <c r="I7" i="26"/>
  <c r="N10" i="26"/>
  <c r="F10" i="26"/>
  <c r="H10" i="26" s="1"/>
  <c r="E10" i="26"/>
  <c r="I10" i="26"/>
  <c r="N8" i="26"/>
  <c r="F8" i="26"/>
  <c r="H8" i="26" s="1"/>
  <c r="E8" i="26"/>
  <c r="I8" i="26"/>
  <c r="N25" i="26"/>
  <c r="N19" i="26"/>
  <c r="F25" i="26"/>
  <c r="H25" i="26" s="1"/>
  <c r="E25" i="26"/>
  <c r="I25" i="26"/>
  <c r="F19" i="26"/>
  <c r="H19" i="26" s="1"/>
  <c r="E19" i="26"/>
  <c r="I19" i="26"/>
  <c r="N18" i="26"/>
  <c r="F18" i="26"/>
  <c r="E18" i="26"/>
  <c r="G18" i="26" s="1"/>
  <c r="I18" i="26"/>
  <c r="N23" i="26"/>
  <c r="N5" i="26"/>
  <c r="F5" i="26"/>
  <c r="H5" i="26" s="1"/>
  <c r="E5" i="26"/>
  <c r="I5" i="26"/>
  <c r="N20" i="26"/>
  <c r="N14" i="26"/>
  <c r="N2" i="26"/>
  <c r="N11" i="26"/>
  <c r="F20" i="26"/>
  <c r="H20" i="26" s="1"/>
  <c r="E20" i="26"/>
  <c r="I20" i="26"/>
  <c r="F14" i="26"/>
  <c r="H14" i="26" s="1"/>
  <c r="E14" i="26"/>
  <c r="I14" i="26"/>
  <c r="F2" i="26"/>
  <c r="H2" i="26" s="1"/>
  <c r="E2" i="26"/>
  <c r="I2" i="26"/>
  <c r="F11" i="26"/>
  <c r="H11" i="26" s="1"/>
  <c r="E11" i="26"/>
  <c r="I11" i="26"/>
  <c r="F4" i="26"/>
  <c r="E4" i="26"/>
  <c r="P4" i="26" s="1"/>
  <c r="I4" i="26"/>
  <c r="N12" i="26"/>
  <c r="N9" i="26"/>
  <c r="I12" i="26"/>
  <c r="F12" i="26"/>
  <c r="E12" i="26"/>
  <c r="G12" i="26" l="1"/>
  <c r="P12" i="26"/>
  <c r="G11" i="26"/>
  <c r="P11" i="26"/>
  <c r="G14" i="26"/>
  <c r="P14" i="26"/>
  <c r="G5" i="26"/>
  <c r="P5" i="26"/>
  <c r="G19" i="26"/>
  <c r="P19" i="26"/>
  <c r="G25" i="26"/>
  <c r="P25" i="26"/>
  <c r="G10" i="26"/>
  <c r="P10" i="26"/>
  <c r="G7" i="26"/>
  <c r="P7" i="26"/>
  <c r="G15" i="26"/>
  <c r="P15" i="26"/>
  <c r="G17" i="26"/>
  <c r="P17" i="26"/>
  <c r="G20" i="26"/>
  <c r="P20" i="26"/>
  <c r="G8" i="26"/>
  <c r="P8" i="26"/>
  <c r="G16" i="26"/>
  <c r="P16" i="26"/>
  <c r="G21" i="26"/>
  <c r="P21" i="26"/>
  <c r="G24" i="26"/>
  <c r="P24" i="26"/>
  <c r="G22" i="26"/>
  <c r="P22" i="26"/>
  <c r="H18" i="26"/>
  <c r="P18" i="26"/>
  <c r="G2" i="26"/>
  <c r="P2" i="26"/>
  <c r="N28" i="26"/>
  <c r="H4" i="26"/>
  <c r="G4" i="26"/>
  <c r="H12" i="26"/>
  <c r="F9" i="26"/>
  <c r="H9" i="26" s="1"/>
  <c r="E9" i="26"/>
  <c r="I9" i="26"/>
  <c r="F13" i="26"/>
  <c r="H13" i="26" s="1"/>
  <c r="E13" i="26"/>
  <c r="I13" i="26"/>
  <c r="G9" i="26" l="1"/>
  <c r="P9" i="26"/>
  <c r="G13" i="26"/>
  <c r="P13" i="26"/>
  <c r="F28" i="26"/>
  <c r="E28" i="26"/>
  <c r="P28" i="26" l="1"/>
</calcChain>
</file>

<file path=xl/sharedStrings.xml><?xml version="1.0" encoding="utf-8"?>
<sst xmlns="http://schemas.openxmlformats.org/spreadsheetml/2006/main" count="5215" uniqueCount="506">
  <si>
    <t>Year</t>
  </si>
  <si>
    <t>Team</t>
  </si>
  <si>
    <t>Code</t>
  </si>
  <si>
    <t>League</t>
  </si>
  <si>
    <t>Division</t>
  </si>
  <si>
    <t>Finish</t>
  </si>
  <si>
    <t>Wins</t>
  </si>
  <si>
    <t>Losses</t>
  </si>
  <si>
    <t>GBS</t>
  </si>
  <si>
    <t>AL</t>
  </si>
  <si>
    <t>Greenville</t>
  </si>
  <si>
    <t>Cobb</t>
  </si>
  <si>
    <t>Alaska</t>
  </si>
  <si>
    <t>ALA</t>
  </si>
  <si>
    <t>Waikiki</t>
  </si>
  <si>
    <t>WAI</t>
  </si>
  <si>
    <t>South Range</t>
  </si>
  <si>
    <t>SRM</t>
  </si>
  <si>
    <t>Mansfield</t>
  </si>
  <si>
    <t>MMT</t>
  </si>
  <si>
    <t>Silver</t>
  </si>
  <si>
    <t>SIL</t>
  </si>
  <si>
    <t>Mequon</t>
  </si>
  <si>
    <t>Hogan</t>
  </si>
  <si>
    <t>Waukesha</t>
  </si>
  <si>
    <t>Santa Barbara</t>
  </si>
  <si>
    <t>Syracuse</t>
  </si>
  <si>
    <t>Rivendell</t>
  </si>
  <si>
    <t>West Bend</t>
  </si>
  <si>
    <t>Baltimore</t>
  </si>
  <si>
    <t>Toontown</t>
  </si>
  <si>
    <t>Exeter</t>
  </si>
  <si>
    <t>Dublin</t>
  </si>
  <si>
    <t>Portland</t>
  </si>
  <si>
    <t>Hoboken</t>
  </si>
  <si>
    <t>San Bernardino</t>
  </si>
  <si>
    <t>New York</t>
  </si>
  <si>
    <t>Williamsburg</t>
  </si>
  <si>
    <t>Gotham City</t>
  </si>
  <si>
    <t>Plum Island</t>
  </si>
  <si>
    <t>Silver (auto)</t>
  </si>
  <si>
    <t>LaFontaine Park</t>
  </si>
  <si>
    <t>San Jose</t>
  </si>
  <si>
    <t>Virginia</t>
  </si>
  <si>
    <t>Buckeye</t>
  </si>
  <si>
    <t>Lake Zurich</t>
  </si>
  <si>
    <t>Georgia</t>
  </si>
  <si>
    <t>Annadale</t>
  </si>
  <si>
    <t>Port Richey</t>
  </si>
  <si>
    <t>Palm Harbor</t>
  </si>
  <si>
    <t>Sandy Point</t>
  </si>
  <si>
    <t>Abilene</t>
  </si>
  <si>
    <t>Tampa Bay</t>
  </si>
  <si>
    <t>Taggart</t>
  </si>
  <si>
    <t>Chelsea</t>
  </si>
  <si>
    <t>NL</t>
  </si>
  <si>
    <t>Aaron</t>
  </si>
  <si>
    <t>Palo Alto</t>
  </si>
  <si>
    <t>Mays</t>
  </si>
  <si>
    <t>West Oakland</t>
  </si>
  <si>
    <t>WOW</t>
  </si>
  <si>
    <t>Boston</t>
  </si>
  <si>
    <t>Savannah</t>
  </si>
  <si>
    <t>Torrington</t>
  </si>
  <si>
    <t>Montreal</t>
  </si>
  <si>
    <t>Los Angeles</t>
  </si>
  <si>
    <t>Aspen</t>
  </si>
  <si>
    <t>Thunder Bay</t>
  </si>
  <si>
    <t>Northwoods</t>
  </si>
  <si>
    <t>Andover</t>
  </si>
  <si>
    <t>Bloomington</t>
  </si>
  <si>
    <t>Maryland</t>
  </si>
  <si>
    <t>NOR</t>
  </si>
  <si>
    <t>TBR</t>
  </si>
  <si>
    <t>TAG</t>
  </si>
  <si>
    <t>PAL</t>
  </si>
  <si>
    <t>MMM</t>
  </si>
  <si>
    <t>BLG</t>
  </si>
  <si>
    <t>AND</t>
  </si>
  <si>
    <t>ASP</t>
  </si>
  <si>
    <t>TOR</t>
  </si>
  <si>
    <t>MON</t>
  </si>
  <si>
    <t>LAO</t>
  </si>
  <si>
    <t>BBB</t>
  </si>
  <si>
    <t>SSG</t>
  </si>
  <si>
    <t>BEC</t>
  </si>
  <si>
    <t>GEO</t>
  </si>
  <si>
    <t>EXE</t>
  </si>
  <si>
    <t>LZS</t>
  </si>
  <si>
    <t>PRS</t>
  </si>
  <si>
    <t>PHS</t>
  </si>
  <si>
    <t>SPS</t>
  </si>
  <si>
    <t>ANN</t>
  </si>
  <si>
    <t>ABI</t>
  </si>
  <si>
    <t>TBB</t>
  </si>
  <si>
    <t>CFR</t>
  </si>
  <si>
    <t>VIR</t>
  </si>
  <si>
    <t>LPD</t>
  </si>
  <si>
    <t>SAN</t>
  </si>
  <si>
    <t>Ruth</t>
  </si>
  <si>
    <t>WBR</t>
  </si>
  <si>
    <t>BBS</t>
  </si>
  <si>
    <t>WAU</t>
  </si>
  <si>
    <t>RIV</t>
  </si>
  <si>
    <t>SKY</t>
  </si>
  <si>
    <t>SBQ</t>
  </si>
  <si>
    <t>HOG</t>
  </si>
  <si>
    <t>MEQ</t>
  </si>
  <si>
    <t>TOO</t>
  </si>
  <si>
    <t>DUB</t>
  </si>
  <si>
    <t>GRA</t>
  </si>
  <si>
    <t>HOB</t>
  </si>
  <si>
    <t>WIL</t>
  </si>
  <si>
    <t>GCG</t>
  </si>
  <si>
    <t>PIG</t>
  </si>
  <si>
    <t>WS Champ</t>
  </si>
  <si>
    <t>Pennant</t>
  </si>
  <si>
    <t>Div Winner</t>
  </si>
  <si>
    <t>Wild Card #</t>
  </si>
  <si>
    <t>X</t>
  </si>
  <si>
    <t>x</t>
  </si>
  <si>
    <t>WC#</t>
  </si>
  <si>
    <t>C1</t>
  </si>
  <si>
    <t>C2</t>
  </si>
  <si>
    <t>C3</t>
  </si>
  <si>
    <t>C4</t>
  </si>
  <si>
    <t>C5</t>
  </si>
  <si>
    <t>C6</t>
  </si>
  <si>
    <t>A1</t>
  </si>
  <si>
    <t>A2</t>
  </si>
  <si>
    <t>A3</t>
  </si>
  <si>
    <t>A4</t>
  </si>
  <si>
    <t>A5</t>
  </si>
  <si>
    <t>A6</t>
  </si>
  <si>
    <t>M1</t>
  </si>
  <si>
    <t>M2</t>
  </si>
  <si>
    <t>M6</t>
  </si>
  <si>
    <t>M4</t>
  </si>
  <si>
    <t>M5</t>
  </si>
  <si>
    <t>M3</t>
  </si>
  <si>
    <t>Colesburg</t>
  </si>
  <si>
    <t>CBA</t>
  </si>
  <si>
    <t>Miami</t>
  </si>
  <si>
    <t>MAN</t>
  </si>
  <si>
    <t>R3</t>
  </si>
  <si>
    <t>R4</t>
  </si>
  <si>
    <t>R6</t>
  </si>
  <si>
    <t>R5</t>
  </si>
  <si>
    <t>Cabin 2</t>
  </si>
  <si>
    <t>CAB</t>
  </si>
  <si>
    <t>Columbus</t>
  </si>
  <si>
    <t>CBC</t>
  </si>
  <si>
    <t>Drumheller</t>
  </si>
  <si>
    <t>DRG</t>
  </si>
  <si>
    <t>Mudville</t>
  </si>
  <si>
    <t>MUD</t>
  </si>
  <si>
    <t>Middlesex</t>
  </si>
  <si>
    <t>MID</t>
  </si>
  <si>
    <t>Pismo Beach</t>
  </si>
  <si>
    <t>DOG</t>
  </si>
  <si>
    <t>Portsmouth</t>
  </si>
  <si>
    <t>PIR</t>
  </si>
  <si>
    <t>High Desert</t>
  </si>
  <si>
    <t>HDM</t>
  </si>
  <si>
    <t>Chicago</t>
  </si>
  <si>
    <t>CGO</t>
  </si>
  <si>
    <t>Rock Island</t>
  </si>
  <si>
    <t>ROC</t>
  </si>
  <si>
    <t xml:space="preserve">Wild Card </t>
  </si>
  <si>
    <t>Manager</t>
  </si>
  <si>
    <t>Lenny L</t>
  </si>
  <si>
    <t>vacant</t>
  </si>
  <si>
    <t>Bob A</t>
  </si>
  <si>
    <t>Jay S</t>
  </si>
  <si>
    <t>Mike S</t>
  </si>
  <si>
    <t>Tim R</t>
  </si>
  <si>
    <t>Clinton H</t>
  </si>
  <si>
    <t>Chris B</t>
  </si>
  <si>
    <t>Tony C</t>
  </si>
  <si>
    <t>Matt W</t>
  </si>
  <si>
    <t>John F</t>
  </si>
  <si>
    <t>Steve M</t>
  </si>
  <si>
    <t>Bob L</t>
  </si>
  <si>
    <t>Rob F</t>
  </si>
  <si>
    <t>Patrick B</t>
  </si>
  <si>
    <t>Larry Z</t>
  </si>
  <si>
    <t>Mike F</t>
  </si>
  <si>
    <t>Doug B</t>
  </si>
  <si>
    <t>Tom E</t>
  </si>
  <si>
    <t>Stefan F</t>
  </si>
  <si>
    <t>Pete B</t>
  </si>
  <si>
    <t>Tom F</t>
  </si>
  <si>
    <t>Chris M</t>
  </si>
  <si>
    <t>R1</t>
  </si>
  <si>
    <t>R2</t>
  </si>
  <si>
    <t>Jim B</t>
  </si>
  <si>
    <t>Wayne F</t>
  </si>
  <si>
    <t>Henry V</t>
  </si>
  <si>
    <t>Robert S</t>
  </si>
  <si>
    <t>Kyle K</t>
  </si>
  <si>
    <t>Ray M</t>
  </si>
  <si>
    <t>Kevin K</t>
  </si>
  <si>
    <t>Sean B</t>
  </si>
  <si>
    <t>Kenon C</t>
  </si>
  <si>
    <t>Frank B</t>
  </si>
  <si>
    <t>Steven C</t>
  </si>
  <si>
    <t>Mark L</t>
  </si>
  <si>
    <t>Todd E</t>
  </si>
  <si>
    <t>Mike B</t>
  </si>
  <si>
    <t>Daniel V</t>
  </si>
  <si>
    <t>David S</t>
  </si>
  <si>
    <t>Fred L</t>
  </si>
  <si>
    <t>Kevin C</t>
  </si>
  <si>
    <t>Rene C</t>
  </si>
  <si>
    <t>Stephen L</t>
  </si>
  <si>
    <t>Ray C</t>
  </si>
  <si>
    <t>Jonah K</t>
  </si>
  <si>
    <t>Brian B</t>
  </si>
  <si>
    <t>Bill G</t>
  </si>
  <si>
    <t>Vaughn N</t>
  </si>
  <si>
    <t>Ben W</t>
  </si>
  <si>
    <t>Rob H</t>
  </si>
  <si>
    <t>Steven H</t>
  </si>
  <si>
    <t>Dan R</t>
  </si>
  <si>
    <t>Corey W</t>
  </si>
  <si>
    <t>Gary B</t>
  </si>
  <si>
    <t>David D</t>
  </si>
  <si>
    <t>Bill Z</t>
  </si>
  <si>
    <t>John O</t>
  </si>
  <si>
    <t>LG</t>
  </si>
  <si>
    <t>DIV</t>
  </si>
  <si>
    <t>WS Winner</t>
  </si>
  <si>
    <t>Games</t>
  </si>
  <si>
    <t>WS Loser</t>
  </si>
  <si>
    <t>4-2</t>
  </si>
  <si>
    <t>4-0</t>
  </si>
  <si>
    <t>4-1</t>
  </si>
  <si>
    <t>4-3</t>
  </si>
  <si>
    <t>Cole T</t>
  </si>
  <si>
    <t>Jim C</t>
  </si>
  <si>
    <t>Jim Cor</t>
  </si>
  <si>
    <t>Tristan T</t>
  </si>
  <si>
    <t>Matt L</t>
  </si>
  <si>
    <t>Frank A</t>
  </si>
  <si>
    <t>Frank Bl</t>
  </si>
  <si>
    <t>ID</t>
  </si>
  <si>
    <t>SBS</t>
  </si>
  <si>
    <t>NYM</t>
  </si>
  <si>
    <t xml:space="preserve">ID </t>
  </si>
  <si>
    <t>Jack W</t>
  </si>
  <si>
    <t>Gateway</t>
  </si>
  <si>
    <t>Jeff J</t>
  </si>
  <si>
    <t>GTG</t>
  </si>
  <si>
    <t>Jon G</t>
  </si>
  <si>
    <t>NJW</t>
  </si>
  <si>
    <t>New Jersey</t>
  </si>
  <si>
    <t>Mark H</t>
  </si>
  <si>
    <t>Washington</t>
  </si>
  <si>
    <t>Bob Z</t>
  </si>
  <si>
    <t>WAS</t>
  </si>
  <si>
    <t>Kris D</t>
  </si>
  <si>
    <t>Texas</t>
  </si>
  <si>
    <t>TEX</t>
  </si>
  <si>
    <t>Rick B</t>
  </si>
  <si>
    <t>c2</t>
  </si>
  <si>
    <t>TCW</t>
  </si>
  <si>
    <t>TCL</t>
  </si>
  <si>
    <t>FC</t>
  </si>
  <si>
    <t>Seasons</t>
  </si>
  <si>
    <t>Won</t>
  </si>
  <si>
    <t>Lost</t>
  </si>
  <si>
    <t>Ave Finish</t>
  </si>
  <si>
    <t>WSChamp</t>
  </si>
  <si>
    <t>WC</t>
  </si>
  <si>
    <t>GM#</t>
  </si>
  <si>
    <t>PO App</t>
  </si>
  <si>
    <t>AveWon</t>
  </si>
  <si>
    <t>AveLost</t>
  </si>
  <si>
    <t>WC1</t>
  </si>
  <si>
    <t>WC2</t>
  </si>
  <si>
    <t>WC3</t>
  </si>
  <si>
    <t>WC4</t>
  </si>
  <si>
    <t>TOT</t>
  </si>
  <si>
    <t>wai</t>
  </si>
  <si>
    <t>Houston</t>
  </si>
  <si>
    <t>HAM</t>
  </si>
  <si>
    <t>Summary</t>
  </si>
  <si>
    <t>World Series</t>
  </si>
  <si>
    <t xml:space="preserve">Texas </t>
  </si>
  <si>
    <t>Milwaukee</t>
  </si>
  <si>
    <t>Tom K</t>
  </si>
  <si>
    <t>Moorpark</t>
  </si>
  <si>
    <t>Doug F</t>
  </si>
  <si>
    <t>BUZ</t>
  </si>
  <si>
    <t>Sugarland</t>
  </si>
  <si>
    <t>SUG</t>
  </si>
  <si>
    <t>OUT</t>
  </si>
  <si>
    <t>Lehigh Valley</t>
  </si>
  <si>
    <t>LVL</t>
  </si>
  <si>
    <t>MIL</t>
  </si>
  <si>
    <t>Wai</t>
  </si>
  <si>
    <t>WIL R4</t>
  </si>
  <si>
    <t>Paolo P</t>
  </si>
  <si>
    <t>Ed F</t>
  </si>
  <si>
    <t>TTV</t>
  </si>
  <si>
    <t>CHI</t>
  </si>
  <si>
    <t>Franklin</t>
  </si>
  <si>
    <t>Chris W</t>
  </si>
  <si>
    <t>FRK</t>
  </si>
  <si>
    <t>Maine</t>
  </si>
  <si>
    <t>MEG</t>
  </si>
  <si>
    <t>Jimmy M</t>
  </si>
  <si>
    <t xml:space="preserve">New Jersey </t>
  </si>
  <si>
    <t>NYM 3</t>
  </si>
  <si>
    <t>WIL 4</t>
  </si>
  <si>
    <t>VIR 4</t>
  </si>
  <si>
    <t>WOW 3</t>
  </si>
  <si>
    <t>WAI 4</t>
  </si>
  <si>
    <t>MIL 2</t>
  </si>
  <si>
    <t>ASP 4</t>
  </si>
  <si>
    <t>PAL 1</t>
  </si>
  <si>
    <t>POSTSEASON</t>
  </si>
  <si>
    <t>FRANCHISE</t>
  </si>
  <si>
    <t>W</t>
  </si>
  <si>
    <t>L</t>
  </si>
  <si>
    <t>PCT</t>
  </si>
  <si>
    <t>PLA</t>
  </si>
  <si>
    <t>PEN</t>
  </si>
  <si>
    <t>CHP</t>
  </si>
  <si>
    <t>TOTAL</t>
  </si>
  <si>
    <t>REGULAR SEASON</t>
  </si>
  <si>
    <t>OWNER</t>
  </si>
  <si>
    <t>Kris Dufour</t>
  </si>
  <si>
    <t>Dave Silverberg</t>
  </si>
  <si>
    <t>Stefan Feurherdt</t>
  </si>
  <si>
    <t>Kevin Kolb</t>
  </si>
  <si>
    <t>John Feola</t>
  </si>
  <si>
    <t>Chris Blake</t>
  </si>
  <si>
    <t>Frank Blondeau</t>
  </si>
  <si>
    <t>Ray Cappocchi</t>
  </si>
  <si>
    <t>Sean Brit</t>
  </si>
  <si>
    <t>Mike Bardos</t>
  </si>
  <si>
    <t>Chris Metz</t>
  </si>
  <si>
    <t>Daniel Valois</t>
  </si>
  <si>
    <t>Dan Reed</t>
  </si>
  <si>
    <t>Corey Weisser</t>
  </si>
  <si>
    <t>Brian Budzyn</t>
  </si>
  <si>
    <t>Rene Custeau</t>
  </si>
  <si>
    <t>Tom Fish</t>
  </si>
  <si>
    <t>Matt Wright</t>
  </si>
  <si>
    <t>Bill Galanis</t>
  </si>
  <si>
    <t>Rob Foulke</t>
  </si>
  <si>
    <t>Paolo Passarello</t>
  </si>
  <si>
    <t>Vaughn Nuest</t>
  </si>
  <si>
    <t>Matt Lamphear</t>
  </si>
  <si>
    <t>John Olson</t>
  </si>
  <si>
    <t>Lenny Luchtefeld</t>
  </si>
  <si>
    <t>Ray Martin</t>
  </si>
  <si>
    <t>Wayne Foulke</t>
  </si>
  <si>
    <t>Clinton Hendricks</t>
  </si>
  <si>
    <t>Kevin Cenna</t>
  </si>
  <si>
    <t>Jonah Keri</t>
  </si>
  <si>
    <t>Bill Ziem</t>
  </si>
  <si>
    <t>Mark Lentz</t>
  </si>
  <si>
    <t>Pete Blake</t>
  </si>
  <si>
    <t>Ben and Jacob Weisser</t>
  </si>
  <si>
    <t>Henry Vance</t>
  </si>
  <si>
    <t>Dr. David Dick</t>
  </si>
  <si>
    <t>Jeff Juenger</t>
  </si>
  <si>
    <t>Bob Askin</t>
  </si>
  <si>
    <t>Tom Edwards</t>
  </si>
  <si>
    <t>Tony Cieszynski</t>
  </si>
  <si>
    <t>Cole Thornburg</t>
  </si>
  <si>
    <t>Stephen Pope</t>
  </si>
  <si>
    <t>Patrick Brennick</t>
  </si>
  <si>
    <t>Bob Zuhlke</t>
  </si>
  <si>
    <t>Mark Holmes</t>
  </si>
  <si>
    <t>Frank Aluzzi</t>
  </si>
  <si>
    <t>Tristan Traviolia</t>
  </si>
  <si>
    <t>Doug Beebe</t>
  </si>
  <si>
    <t>Michael Swanson</t>
  </si>
  <si>
    <t>Frank Berta</t>
  </si>
  <si>
    <t>Jay Scheer</t>
  </si>
  <si>
    <t>Jack Wiler</t>
  </si>
  <si>
    <t>Rob Hamilton</t>
  </si>
  <si>
    <t>Robert Smith</t>
  </si>
  <si>
    <t>Tim Rock</t>
  </si>
  <si>
    <t>Kenon Carter</t>
  </si>
  <si>
    <t>Tom Keenan</t>
  </si>
  <si>
    <t>Don Herklotz</t>
  </si>
  <si>
    <t>Bob Loose</t>
  </si>
  <si>
    <t>Jim Correll</t>
  </si>
  <si>
    <t>Steve Maljian</t>
  </si>
  <si>
    <t>Fred Lambrecht</t>
  </si>
  <si>
    <t>Mike Forsyth</t>
  </si>
  <si>
    <t>Jim Coffin</t>
  </si>
  <si>
    <t>Jon Gordon</t>
  </si>
  <si>
    <t>Steve Lockney</t>
  </si>
  <si>
    <t>Kyle Kraft</t>
  </si>
  <si>
    <t>Steven Handley</t>
  </si>
  <si>
    <t>Rick Blount</t>
  </si>
  <si>
    <t>Steven Chandler</t>
  </si>
  <si>
    <t>Todd Ebert</t>
  </si>
  <si>
    <t>Vacant</t>
  </si>
  <si>
    <t>Doug Fredriksen</t>
  </si>
  <si>
    <t>Years</t>
  </si>
  <si>
    <t>Active</t>
  </si>
  <si>
    <t>N</t>
  </si>
  <si>
    <t>Y</t>
  </si>
  <si>
    <t>TEX 4</t>
  </si>
  <si>
    <t>ASP 2</t>
  </si>
  <si>
    <t>ALA 4</t>
  </si>
  <si>
    <t>WIL 0</t>
  </si>
  <si>
    <t>League Championship Series</t>
  </si>
  <si>
    <t>GCG 4</t>
  </si>
  <si>
    <t>WAI 3</t>
  </si>
  <si>
    <t>AL Divisional Playoffs</t>
  </si>
  <si>
    <t>NL Divisional Playoffs</t>
  </si>
  <si>
    <t>DOG 4</t>
  </si>
  <si>
    <t>TEX 1</t>
  </si>
  <si>
    <t>AL WC Playoff Round</t>
  </si>
  <si>
    <t>NL WC Playoff Round</t>
  </si>
  <si>
    <t>VIR 2</t>
  </si>
  <si>
    <t>WC 1</t>
  </si>
  <si>
    <t>WC 4</t>
  </si>
  <si>
    <t>WC 2</t>
  </si>
  <si>
    <t>WC 3</t>
  </si>
  <si>
    <t>WIL 3</t>
  </si>
  <si>
    <t>WS</t>
  </si>
  <si>
    <t>SSC</t>
  </si>
  <si>
    <t>as of 12/18/22/22</t>
  </si>
  <si>
    <t>Playoffs</t>
  </si>
  <si>
    <t>AL PLAYOFF TEAMS</t>
  </si>
  <si>
    <t>NL PLAYOFF TEAMS</t>
  </si>
  <si>
    <t>DIVISION WINNERS</t>
  </si>
  <si>
    <t>ALA  4</t>
  </si>
  <si>
    <t>GCG 0</t>
  </si>
  <si>
    <t>should = 480</t>
  </si>
  <si>
    <t>POSTSEASON GM RECORDS</t>
  </si>
  <si>
    <t>NA</t>
  </si>
  <si>
    <t>as of 12/18/22</t>
  </si>
  <si>
    <t>Home W</t>
  </si>
  <si>
    <t>State College</t>
  </si>
  <si>
    <t>Joe P</t>
  </si>
  <si>
    <t xml:space="preserve">SCT  </t>
  </si>
  <si>
    <t>Sugarland/SCT</t>
  </si>
  <si>
    <t>updated thru 2023 regular season</t>
  </si>
  <si>
    <t>updated thru 2023 BW regular season</t>
  </si>
  <si>
    <t>VIR 1</t>
  </si>
  <si>
    <t>TBR 4</t>
  </si>
  <si>
    <t>REGULAR SEASON ALL GMs</t>
  </si>
  <si>
    <t>REGULAR SEASON ACTIVE GMs</t>
  </si>
  <si>
    <t>current thru 2022 season</t>
  </si>
  <si>
    <t>TEX 2</t>
  </si>
  <si>
    <t>TTV 4</t>
  </si>
  <si>
    <t>DOG 0</t>
  </si>
  <si>
    <t>FRA 4</t>
  </si>
  <si>
    <t>MIL  3</t>
  </si>
  <si>
    <t>ALA forfeit</t>
  </si>
  <si>
    <t>PAL 3</t>
  </si>
  <si>
    <t>FRA  wins</t>
  </si>
  <si>
    <t>TTV 0</t>
  </si>
  <si>
    <t>WIL 2</t>
  </si>
  <si>
    <t>Chapel Hill</t>
  </si>
  <si>
    <t>CHB</t>
  </si>
  <si>
    <t>Al</t>
  </si>
  <si>
    <t>Barry D</t>
  </si>
  <si>
    <t>Three Hills</t>
  </si>
  <si>
    <t>THT</t>
  </si>
  <si>
    <t>NYM 0</t>
  </si>
  <si>
    <t>DOG 2</t>
  </si>
  <si>
    <t>Dover</t>
  </si>
  <si>
    <t>NYK</t>
  </si>
  <si>
    <t>updated thru 1/25/25</t>
  </si>
  <si>
    <t>CHB 2</t>
  </si>
  <si>
    <t>FRK 4</t>
  </si>
  <si>
    <t>FRK 1</t>
  </si>
  <si>
    <t>WAI 2</t>
  </si>
  <si>
    <t>WOW 4</t>
  </si>
  <si>
    <t>State College / NYK</t>
  </si>
  <si>
    <t>updated thru 2024</t>
  </si>
  <si>
    <t>Joe Potts</t>
  </si>
  <si>
    <t>Needs update for active GMs for 2023/24</t>
  </si>
  <si>
    <t>needs update</t>
  </si>
  <si>
    <t>NEEDS UPDATE</t>
  </si>
  <si>
    <t>CHK</t>
  </si>
  <si>
    <t>m</t>
  </si>
  <si>
    <t>DOV</t>
  </si>
  <si>
    <t>Havana</t>
  </si>
  <si>
    <t>HAV</t>
  </si>
  <si>
    <t>VIR 0</t>
  </si>
  <si>
    <t>GCG 1</t>
  </si>
  <si>
    <t>CHI 2</t>
  </si>
  <si>
    <t>FRK 2</t>
  </si>
  <si>
    <t>GBS 4</t>
  </si>
  <si>
    <t>WAI 1</t>
  </si>
  <si>
    <t>TBR 0</t>
  </si>
  <si>
    <t>BUZ 4</t>
  </si>
  <si>
    <t>ASP 1</t>
  </si>
  <si>
    <t>TEX 0</t>
  </si>
  <si>
    <t xml:space="preserve">Havana </t>
  </si>
  <si>
    <t>Naperville</t>
  </si>
  <si>
    <t>Cheektowaga</t>
  </si>
  <si>
    <t>NY Knights</t>
  </si>
  <si>
    <t>Ken L</t>
  </si>
  <si>
    <t>Napierville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</si>
</sst>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.000"/>
  </numFmts>
  <fonts count="19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1" xfId="1" applyAlignment="1">
      <alignment horizontal="center"/>
    </xf>
    <xf numFmtId="0" fontId="1" fillId="0" borderId="0" xfId="1" applyFill="1" applyBorder="1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1" xfId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1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164" fontId="0" fillId="0" borderId="0" xfId="0" applyNumberFormat="1" applyAlignment="1">
      <alignment horizontal="center"/>
    </xf>
    <xf numFmtId="0" fontId="1" fillId="0" borderId="1" xfId="1"/>
    <xf numFmtId="164" fontId="4" fillId="0" borderId="0" xfId="0" applyNumberFormat="1" applyFont="1" applyAlignment="1">
      <alignment horizontal="center"/>
    </xf>
    <xf numFmtId="0" fontId="1" fillId="0" borderId="1" xfId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0" fontId="6" fillId="0" borderId="0" xfId="2" applyAlignment="1">
      <alignment horizontal="center"/>
    </xf>
    <xf numFmtId="0" fontId="6" fillId="0" borderId="0" xfId="2"/>
    <xf numFmtId="0" fontId="6" fillId="0" borderId="0" xfId="2" applyAlignment="1">
      <alignment horizontal="center" vertical="center"/>
    </xf>
    <xf numFmtId="0" fontId="6" fillId="0" borderId="0" xfId="2" applyFill="1" applyAlignment="1">
      <alignment horizontal="center" vertical="center"/>
    </xf>
    <xf numFmtId="49" fontId="1" fillId="0" borderId="1" xfId="1" applyNumberFormat="1" applyAlignment="1">
      <alignment horizontal="center"/>
    </xf>
    <xf numFmtId="0" fontId="6" fillId="0" borderId="0" xfId="2" applyFill="1" applyAlignment="1">
      <alignment horizontal="center"/>
    </xf>
    <xf numFmtId="165" fontId="0" fillId="0" borderId="0" xfId="0" applyNumberFormat="1"/>
    <xf numFmtId="0" fontId="1" fillId="0" borderId="1" xfId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5" fontId="0" fillId="0" borderId="0" xfId="0" applyNumberFormat="1" applyAlignment="1">
      <alignment horizontal="center"/>
    </xf>
    <xf numFmtId="0" fontId="1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2" fillId="0" borderId="3" xfId="0" applyFont="1" applyBorder="1"/>
    <xf numFmtId="0" fontId="0" fillId="0" borderId="3" xfId="0" applyBorder="1"/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13" fillId="0" borderId="0" xfId="0" applyFont="1"/>
    <xf numFmtId="0" fontId="2" fillId="0" borderId="0" xfId="0" applyFont="1"/>
    <xf numFmtId="165" fontId="0" fillId="0" borderId="0" xfId="0" applyNumberForma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165" fontId="12" fillId="0" borderId="0" xfId="0" applyNumberFormat="1" applyFont="1" applyAlignment="1">
      <alignment horizontal="right"/>
    </xf>
    <xf numFmtId="165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1" fontId="0" fillId="0" borderId="0" xfId="0" applyNumberFormat="1"/>
    <xf numFmtId="1" fontId="2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7" fillId="0" borderId="0" xfId="0" applyFont="1"/>
  </cellXfs>
  <cellStyles count="3">
    <cellStyle name="Heading 2" xfId="1" builtinId="17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270F5-C14F-4583-84CF-8604961012D7}">
  <dimension ref="A1:W56"/>
  <sheetViews>
    <sheetView workbookViewId="0">
      <selection activeCell="C25" sqref="C25"/>
    </sheetView>
  </sheetViews>
  <sheetFormatPr defaultRowHeight="15" x14ac:dyDescent="0.25"/>
  <cols>
    <col min="1" max="1" width="10.140625" style="1" customWidth="1"/>
    <col min="2" max="2" width="9.140625" style="1"/>
    <col min="3" max="3" width="28.85546875" style="18" customWidth="1"/>
    <col min="4" max="4" width="8.7109375" style="1" customWidth="1"/>
    <col min="5" max="8" width="9.140625" style="1"/>
    <col min="9" max="9" width="12.28515625" style="1" customWidth="1"/>
    <col min="10" max="10" width="12.5703125" style="1" customWidth="1"/>
    <col min="11" max="11" width="11.42578125" style="1" customWidth="1"/>
    <col min="12" max="12" width="10.7109375" style="1" customWidth="1"/>
    <col min="13" max="13" width="9.42578125" style="1" customWidth="1"/>
    <col min="14" max="14" width="9.140625" style="1"/>
    <col min="19" max="19" width="17" customWidth="1"/>
    <col min="20" max="20" width="17.140625" style="1" customWidth="1"/>
    <col min="21" max="21" width="17.28515625" style="1" customWidth="1"/>
    <col min="22" max="22" width="17.5703125" style="1" customWidth="1"/>
  </cols>
  <sheetData>
    <row r="1" spans="1:23" s="13" customFormat="1" ht="19.5" thickBot="1" x14ac:dyDescent="0.35">
      <c r="A1" s="2" t="s">
        <v>268</v>
      </c>
      <c r="B1" s="2" t="s">
        <v>267</v>
      </c>
      <c r="C1" s="17" t="s">
        <v>1</v>
      </c>
      <c r="D1" s="2" t="s">
        <v>274</v>
      </c>
      <c r="E1" s="2" t="s">
        <v>269</v>
      </c>
      <c r="F1" s="2" t="s">
        <v>270</v>
      </c>
      <c r="G1" s="2" t="s">
        <v>276</v>
      </c>
      <c r="H1" s="2" t="s">
        <v>277</v>
      </c>
      <c r="I1" s="2" t="s">
        <v>271</v>
      </c>
      <c r="J1" s="2" t="s">
        <v>272</v>
      </c>
      <c r="K1" s="2" t="s">
        <v>116</v>
      </c>
      <c r="L1" s="2" t="s">
        <v>4</v>
      </c>
      <c r="M1" s="2" t="s">
        <v>273</v>
      </c>
      <c r="N1" s="2" t="s">
        <v>275</v>
      </c>
      <c r="P1" s="1"/>
      <c r="Q1" s="1"/>
      <c r="R1" s="1"/>
      <c r="S1"/>
      <c r="T1" s="1"/>
      <c r="U1" s="1"/>
      <c r="V1" s="1"/>
      <c r="W1" s="1"/>
    </row>
    <row r="2" spans="1:23" ht="15.75" thickTop="1" x14ac:dyDescent="0.25">
      <c r="A2" s="1">
        <v>23</v>
      </c>
      <c r="B2" s="1" t="s">
        <v>132</v>
      </c>
      <c r="C2" s="25" t="s">
        <v>500</v>
      </c>
      <c r="D2" s="1">
        <v>5</v>
      </c>
      <c r="E2" s="4">
        <f>'TTV A5'!I26</f>
        <v>2094</v>
      </c>
      <c r="F2" s="1">
        <f>'TTV A5'!J26</f>
        <v>1633</v>
      </c>
      <c r="G2" s="14">
        <f t="shared" ref="G2:G25" si="0">E2/A2</f>
        <v>91.043478260869563</v>
      </c>
      <c r="H2" s="14">
        <f t="shared" ref="H2:H25" si="1">F2/A2</f>
        <v>71</v>
      </c>
      <c r="I2" s="14">
        <f>'TTV A5'!H26</f>
        <v>2.4782608695652173</v>
      </c>
      <c r="J2" s="1">
        <v>0</v>
      </c>
      <c r="K2" s="1">
        <v>4</v>
      </c>
      <c r="L2" s="1">
        <f>'TTV A5'!N26</f>
        <v>9</v>
      </c>
      <c r="M2" s="61">
        <v>8</v>
      </c>
      <c r="N2" s="4">
        <f t="shared" ref="N2:N12" si="2">L2+M2</f>
        <v>17</v>
      </c>
      <c r="P2" s="1">
        <f>E2+F2</f>
        <v>3727</v>
      </c>
      <c r="Q2" s="1"/>
      <c r="R2" s="1"/>
      <c r="W2" s="1"/>
    </row>
    <row r="3" spans="1:23" x14ac:dyDescent="0.25">
      <c r="A3" s="1">
        <v>23</v>
      </c>
      <c r="B3" s="1" t="s">
        <v>125</v>
      </c>
      <c r="C3" s="22" t="s">
        <v>502</v>
      </c>
      <c r="D3" s="1">
        <v>4</v>
      </c>
      <c r="E3" s="19">
        <f>'THT C4'!I26</f>
        <v>2110</v>
      </c>
      <c r="F3" s="19">
        <f>'THT C4'!J26</f>
        <v>1616</v>
      </c>
      <c r="G3" s="14">
        <f t="shared" si="0"/>
        <v>91.739130434782609</v>
      </c>
      <c r="H3" s="14">
        <f t="shared" si="1"/>
        <v>70.260869565217391</v>
      </c>
      <c r="I3" s="14">
        <v>2.5</v>
      </c>
      <c r="J3" s="1">
        <v>1</v>
      </c>
      <c r="K3" s="1">
        <v>4</v>
      </c>
      <c r="L3" s="4">
        <f>'THT C4'!N26</f>
        <v>12</v>
      </c>
      <c r="M3" s="61">
        <v>2</v>
      </c>
      <c r="N3" s="1">
        <f t="shared" si="2"/>
        <v>14</v>
      </c>
      <c r="P3" s="1">
        <f t="shared" ref="P3:P25" si="3">E3+F3</f>
        <v>3726</v>
      </c>
      <c r="Q3" s="1"/>
      <c r="R3" s="1"/>
      <c r="T3" s="4"/>
      <c r="U3" s="5"/>
      <c r="W3" s="1"/>
    </row>
    <row r="4" spans="1:23" x14ac:dyDescent="0.25">
      <c r="A4" s="1">
        <v>23</v>
      </c>
      <c r="B4" s="1" t="s">
        <v>131</v>
      </c>
      <c r="C4" s="22" t="s">
        <v>43</v>
      </c>
      <c r="D4" s="1">
        <v>1</v>
      </c>
      <c r="E4" s="1">
        <f>'VIR A4'!I26</f>
        <v>2056</v>
      </c>
      <c r="F4" s="1">
        <f>'VIR A4'!J26</f>
        <v>1671</v>
      </c>
      <c r="G4" s="14">
        <f t="shared" si="0"/>
        <v>89.391304347826093</v>
      </c>
      <c r="H4" s="14">
        <f t="shared" si="1"/>
        <v>72.652173913043484</v>
      </c>
      <c r="I4" s="14">
        <f>'VIR A4'!H26</f>
        <v>2.3913043478260869</v>
      </c>
      <c r="J4" s="1">
        <v>0</v>
      </c>
      <c r="K4" s="1">
        <v>2</v>
      </c>
      <c r="L4" s="1">
        <f>'VIR A4'!N26</f>
        <v>4</v>
      </c>
      <c r="M4" s="60">
        <v>14</v>
      </c>
      <c r="N4" s="60">
        <f t="shared" si="2"/>
        <v>18</v>
      </c>
      <c r="P4" s="1">
        <f t="shared" si="3"/>
        <v>3727</v>
      </c>
      <c r="Q4" s="1"/>
      <c r="R4" s="1"/>
      <c r="T4" s="4"/>
      <c r="W4" s="1"/>
    </row>
    <row r="5" spans="1:23" x14ac:dyDescent="0.25">
      <c r="A5" s="1">
        <v>23</v>
      </c>
      <c r="B5" s="1" t="s">
        <v>144</v>
      </c>
      <c r="C5" s="22" t="s">
        <v>36</v>
      </c>
      <c r="D5" s="1">
        <v>2</v>
      </c>
      <c r="E5" s="1">
        <f>'NYM R3'!I26</f>
        <v>2103</v>
      </c>
      <c r="F5" s="1">
        <f>'NYM R3'!J26</f>
        <v>1623</v>
      </c>
      <c r="G5" s="14">
        <f t="shared" si="0"/>
        <v>91.434782608695656</v>
      </c>
      <c r="H5" s="14">
        <f t="shared" si="1"/>
        <v>70.565217391304344</v>
      </c>
      <c r="I5" s="14">
        <f>'NYM R3'!H26</f>
        <v>2.8695652173913042</v>
      </c>
      <c r="J5" s="1">
        <v>1</v>
      </c>
      <c r="K5" s="1">
        <v>4</v>
      </c>
      <c r="L5" s="1">
        <f>'NYM R3'!N26</f>
        <v>8</v>
      </c>
      <c r="M5" s="61">
        <v>9</v>
      </c>
      <c r="N5" s="1">
        <f t="shared" si="2"/>
        <v>17</v>
      </c>
      <c r="P5" s="1">
        <f t="shared" si="3"/>
        <v>3726</v>
      </c>
      <c r="Q5" s="1"/>
      <c r="R5" s="1"/>
      <c r="T5" s="4"/>
      <c r="U5" s="5"/>
      <c r="W5" s="1"/>
    </row>
    <row r="6" spans="1:23" x14ac:dyDescent="0.25">
      <c r="A6" s="1">
        <v>23</v>
      </c>
      <c r="B6" s="1" t="s">
        <v>134</v>
      </c>
      <c r="C6" s="22" t="s">
        <v>66</v>
      </c>
      <c r="D6" s="1">
        <v>1</v>
      </c>
      <c r="E6" s="1">
        <f>'ASP M1'!I26</f>
        <v>1962</v>
      </c>
      <c r="F6" s="1">
        <f>'ASP M1'!J26</f>
        <v>1764</v>
      </c>
      <c r="G6" s="14">
        <f t="shared" si="0"/>
        <v>85.304347826086953</v>
      </c>
      <c r="H6" s="14">
        <f t="shared" si="1"/>
        <v>76.695652173913047</v>
      </c>
      <c r="I6" s="14">
        <v>3.2</v>
      </c>
      <c r="J6" s="1">
        <v>0</v>
      </c>
      <c r="K6" s="1">
        <v>2</v>
      </c>
      <c r="L6" s="1">
        <f>'ASP M1'!N26</f>
        <v>5</v>
      </c>
      <c r="M6" s="61">
        <v>8</v>
      </c>
      <c r="N6" s="1">
        <f t="shared" si="2"/>
        <v>13</v>
      </c>
      <c r="P6" s="1">
        <f t="shared" si="3"/>
        <v>3726</v>
      </c>
      <c r="Q6" s="1"/>
      <c r="R6" s="1"/>
      <c r="T6" s="4"/>
      <c r="U6" s="5"/>
      <c r="W6" s="1"/>
    </row>
    <row r="7" spans="1:23" x14ac:dyDescent="0.25">
      <c r="A7" s="1">
        <v>23</v>
      </c>
      <c r="B7" s="1" t="s">
        <v>147</v>
      </c>
      <c r="C7" s="22" t="s">
        <v>38</v>
      </c>
      <c r="D7" s="1">
        <v>1</v>
      </c>
      <c r="E7" s="1">
        <f>'GCG R5'!I26</f>
        <v>1994</v>
      </c>
      <c r="F7" s="1">
        <f>'GCG R5'!J26</f>
        <v>1732</v>
      </c>
      <c r="G7" s="14">
        <f t="shared" si="0"/>
        <v>86.695652173913047</v>
      </c>
      <c r="H7" s="14">
        <f t="shared" si="1"/>
        <v>75.304347826086953</v>
      </c>
      <c r="I7" s="14">
        <f>'GCG R5'!H26</f>
        <v>2.9130434782608696</v>
      </c>
      <c r="J7" s="1">
        <v>1</v>
      </c>
      <c r="K7" s="1">
        <v>3</v>
      </c>
      <c r="L7" s="1">
        <f>'GCG R5'!N26</f>
        <v>7</v>
      </c>
      <c r="M7" s="61">
        <v>9</v>
      </c>
      <c r="N7" s="1">
        <f t="shared" si="2"/>
        <v>16</v>
      </c>
      <c r="P7" s="1">
        <f t="shared" si="3"/>
        <v>3726</v>
      </c>
      <c r="Q7" s="1"/>
      <c r="R7" s="1"/>
      <c r="T7" s="4"/>
      <c r="U7" s="5"/>
      <c r="W7" s="1"/>
    </row>
    <row r="8" spans="1:23" x14ac:dyDescent="0.25">
      <c r="A8" s="1">
        <v>23</v>
      </c>
      <c r="B8" s="1" t="s">
        <v>135</v>
      </c>
      <c r="C8" s="25" t="s">
        <v>164</v>
      </c>
      <c r="D8" s="1">
        <v>7</v>
      </c>
      <c r="E8" s="1">
        <f>'CHI M2'!I26</f>
        <v>1913</v>
      </c>
      <c r="F8" s="1">
        <f>'CHI M2'!J26</f>
        <v>1813</v>
      </c>
      <c r="G8" s="14">
        <f t="shared" si="0"/>
        <v>83.173913043478265</v>
      </c>
      <c r="H8" s="14">
        <f t="shared" si="1"/>
        <v>78.826086956521735</v>
      </c>
      <c r="I8" s="14">
        <f>'CHI M2'!H26</f>
        <v>3.1304347826086958</v>
      </c>
      <c r="J8" s="4">
        <v>4</v>
      </c>
      <c r="K8" s="1">
        <v>4</v>
      </c>
      <c r="L8" s="1">
        <f>'CHI M2'!N26</f>
        <v>6</v>
      </c>
      <c r="M8" s="61">
        <v>8</v>
      </c>
      <c r="N8" s="1">
        <f t="shared" si="2"/>
        <v>14</v>
      </c>
      <c r="P8" s="1">
        <f t="shared" si="3"/>
        <v>3726</v>
      </c>
      <c r="Q8" s="1"/>
      <c r="R8" s="1"/>
      <c r="T8" s="4"/>
      <c r="W8" s="1"/>
    </row>
    <row r="9" spans="1:23" x14ac:dyDescent="0.25">
      <c r="A9" s="1">
        <v>23</v>
      </c>
      <c r="B9" s="1" t="s">
        <v>136</v>
      </c>
      <c r="C9" s="22" t="s">
        <v>59</v>
      </c>
      <c r="D9" s="1">
        <v>2</v>
      </c>
      <c r="E9" s="1">
        <f>'WOW M6'!I26</f>
        <v>1910</v>
      </c>
      <c r="F9" s="1">
        <f>'WOW M6'!J26</f>
        <v>1817</v>
      </c>
      <c r="G9" s="14">
        <f t="shared" si="0"/>
        <v>83.043478260869563</v>
      </c>
      <c r="H9" s="14">
        <f t="shared" si="1"/>
        <v>79</v>
      </c>
      <c r="I9" s="14">
        <f>'WOW M6'!H26</f>
        <v>3.5217391304347827</v>
      </c>
      <c r="J9" s="1">
        <v>0</v>
      </c>
      <c r="K9" s="1">
        <v>0</v>
      </c>
      <c r="L9" s="1">
        <f>'WOW M6'!N26</f>
        <v>4</v>
      </c>
      <c r="M9" s="61">
        <v>8</v>
      </c>
      <c r="N9" s="1">
        <f t="shared" si="2"/>
        <v>12</v>
      </c>
      <c r="P9" s="1">
        <f t="shared" si="3"/>
        <v>3727</v>
      </c>
      <c r="Q9" s="1"/>
      <c r="R9" s="1"/>
      <c r="T9" s="4"/>
      <c r="U9" s="5"/>
      <c r="W9" s="1"/>
    </row>
    <row r="10" spans="1:23" x14ac:dyDescent="0.25">
      <c r="A10" s="1">
        <v>23</v>
      </c>
      <c r="B10" s="1" t="s">
        <v>194</v>
      </c>
      <c r="C10" s="22" t="s">
        <v>463</v>
      </c>
      <c r="D10" s="1">
        <v>2</v>
      </c>
      <c r="E10" s="1">
        <f>'CHB R2'!I26</f>
        <v>1890</v>
      </c>
      <c r="F10" s="1">
        <f>'CHB R2'!J26</f>
        <v>1836</v>
      </c>
      <c r="G10" s="14">
        <f t="shared" si="0"/>
        <v>82.173913043478265</v>
      </c>
      <c r="H10" s="14">
        <f t="shared" si="1"/>
        <v>79.826086956521735</v>
      </c>
      <c r="I10" s="14">
        <f>'CHB R2'!H26</f>
        <v>3.4347826086956523</v>
      </c>
      <c r="J10" s="1">
        <v>1</v>
      </c>
      <c r="K10" s="1">
        <v>1</v>
      </c>
      <c r="L10" s="1">
        <f>'CHB R2'!N26</f>
        <v>2</v>
      </c>
      <c r="M10" s="61">
        <v>11</v>
      </c>
      <c r="N10" s="1">
        <f t="shared" si="2"/>
        <v>13</v>
      </c>
      <c r="P10" s="1">
        <f t="shared" si="3"/>
        <v>3726</v>
      </c>
      <c r="Q10" s="1"/>
      <c r="R10" s="1"/>
      <c r="T10" s="4"/>
      <c r="U10" s="5"/>
      <c r="W10" s="1"/>
    </row>
    <row r="11" spans="1:23" x14ac:dyDescent="0.25">
      <c r="A11" s="1">
        <v>23</v>
      </c>
      <c r="B11" s="1" t="s">
        <v>137</v>
      </c>
      <c r="C11" s="22" t="s">
        <v>67</v>
      </c>
      <c r="D11" s="1">
        <v>3</v>
      </c>
      <c r="E11" s="1">
        <f>'TBR M4'!I26</f>
        <v>1942</v>
      </c>
      <c r="F11" s="1">
        <f>'TBR M4'!J26</f>
        <v>1785</v>
      </c>
      <c r="G11" s="14">
        <f t="shared" si="0"/>
        <v>84.434782608695656</v>
      </c>
      <c r="H11" s="14">
        <f t="shared" si="1"/>
        <v>77.608695652173907</v>
      </c>
      <c r="I11" s="14">
        <f>'TBR M4'!H26</f>
        <v>3.4347826086956523</v>
      </c>
      <c r="J11" s="4">
        <v>4</v>
      </c>
      <c r="K11" s="4">
        <v>6</v>
      </c>
      <c r="L11" s="1">
        <f>'TBR M4'!N26</f>
        <v>3</v>
      </c>
      <c r="M11" s="61">
        <v>11</v>
      </c>
      <c r="N11" s="1">
        <f t="shared" si="2"/>
        <v>14</v>
      </c>
      <c r="P11" s="1">
        <f t="shared" si="3"/>
        <v>3727</v>
      </c>
      <c r="Q11" s="1"/>
      <c r="R11" s="1"/>
      <c r="T11" s="4"/>
      <c r="U11" s="5"/>
      <c r="W11" s="1"/>
    </row>
    <row r="12" spans="1:23" x14ac:dyDescent="0.25">
      <c r="A12" s="1">
        <v>23</v>
      </c>
      <c r="B12" s="1" t="s">
        <v>126</v>
      </c>
      <c r="C12" s="22" t="s">
        <v>14</v>
      </c>
      <c r="D12" s="1">
        <v>2</v>
      </c>
      <c r="E12" s="1">
        <f>'WAI C5'!I26</f>
        <v>1932</v>
      </c>
      <c r="F12" s="1">
        <f>'WAI C5'!J26</f>
        <v>1794</v>
      </c>
      <c r="G12" s="14">
        <f t="shared" si="0"/>
        <v>84</v>
      </c>
      <c r="H12" s="14">
        <f t="shared" si="1"/>
        <v>78</v>
      </c>
      <c r="I12" s="14">
        <f>'WAI C5'!H26</f>
        <v>3.0434782608695654</v>
      </c>
      <c r="J12" s="1">
        <v>1</v>
      </c>
      <c r="K12" s="1">
        <v>2</v>
      </c>
      <c r="L12" s="1">
        <f>'WAI C5'!N26</f>
        <v>4</v>
      </c>
      <c r="M12" s="61">
        <v>9</v>
      </c>
      <c r="N12" s="1">
        <f t="shared" si="2"/>
        <v>13</v>
      </c>
      <c r="P12" s="1">
        <f t="shared" si="3"/>
        <v>3726</v>
      </c>
      <c r="Q12" s="1"/>
      <c r="R12" s="1"/>
      <c r="T12" s="4"/>
      <c r="U12" s="5"/>
      <c r="W12" s="1"/>
    </row>
    <row r="13" spans="1:23" x14ac:dyDescent="0.25">
      <c r="A13" s="1">
        <v>23</v>
      </c>
      <c r="B13" s="1" t="s">
        <v>145</v>
      </c>
      <c r="C13" s="23" t="s">
        <v>37</v>
      </c>
      <c r="D13" s="1">
        <v>1</v>
      </c>
      <c r="E13" s="1">
        <f>'WIL R4'!I26</f>
        <v>1918</v>
      </c>
      <c r="F13" s="1">
        <f>'WIL R4'!J26</f>
        <v>1808</v>
      </c>
      <c r="G13" s="14">
        <f t="shared" si="0"/>
        <v>83.391304347826093</v>
      </c>
      <c r="H13" s="14">
        <f t="shared" si="1"/>
        <v>78.608695652173907</v>
      </c>
      <c r="I13" s="14">
        <f>'WIL R4'!H26</f>
        <v>3.4782608695652173</v>
      </c>
      <c r="J13" s="1">
        <v>0</v>
      </c>
      <c r="K13" s="1">
        <v>0</v>
      </c>
      <c r="L13" s="1">
        <f>'WIL R4'!N26</f>
        <v>2</v>
      </c>
      <c r="M13" s="61">
        <v>10</v>
      </c>
      <c r="N13" s="1">
        <v>12</v>
      </c>
      <c r="P13" s="1">
        <f t="shared" si="3"/>
        <v>3726</v>
      </c>
      <c r="Q13" s="1"/>
      <c r="R13" s="1"/>
      <c r="T13" s="4"/>
      <c r="U13" s="5"/>
      <c r="W13" s="1"/>
    </row>
    <row r="14" spans="1:23" x14ac:dyDescent="0.25">
      <c r="A14" s="1">
        <v>23</v>
      </c>
      <c r="B14" s="1" t="s">
        <v>146</v>
      </c>
      <c r="C14" s="22" t="s">
        <v>39</v>
      </c>
      <c r="D14" s="1">
        <v>1</v>
      </c>
      <c r="E14" s="1">
        <f>'PIG R6'!I26</f>
        <v>1754</v>
      </c>
      <c r="F14" s="1">
        <f>'PIG R6'!J26</f>
        <v>1972</v>
      </c>
      <c r="G14" s="14">
        <f t="shared" si="0"/>
        <v>76.260869565217391</v>
      </c>
      <c r="H14" s="14">
        <f t="shared" si="1"/>
        <v>85.739130434782609</v>
      </c>
      <c r="I14" s="14">
        <f>'PIG R6'!H26</f>
        <v>3.7391304347826089</v>
      </c>
      <c r="J14" s="1">
        <v>2</v>
      </c>
      <c r="K14" s="1">
        <v>3</v>
      </c>
      <c r="L14" s="1">
        <f>'PIG R6'!N26</f>
        <v>3</v>
      </c>
      <c r="M14" s="61">
        <v>8</v>
      </c>
      <c r="N14" s="1">
        <f t="shared" ref="N14:N25" si="4">L14+M14</f>
        <v>11</v>
      </c>
      <c r="P14" s="1">
        <f t="shared" si="3"/>
        <v>3726</v>
      </c>
      <c r="Q14" s="1"/>
      <c r="R14" s="1"/>
      <c r="T14" s="4"/>
      <c r="U14" s="5"/>
      <c r="W14" s="1"/>
    </row>
    <row r="15" spans="1:23" x14ac:dyDescent="0.25">
      <c r="A15" s="1">
        <v>23</v>
      </c>
      <c r="B15" s="1" t="s">
        <v>123</v>
      </c>
      <c r="C15" s="22" t="s">
        <v>10</v>
      </c>
      <c r="D15" s="1">
        <v>1</v>
      </c>
      <c r="E15" s="1">
        <f>'GBS C2'!I26</f>
        <v>1845</v>
      </c>
      <c r="F15" s="1">
        <f>'GBS C2'!J26</f>
        <v>1881</v>
      </c>
      <c r="G15" s="14">
        <f t="shared" si="0"/>
        <v>80.217391304347828</v>
      </c>
      <c r="H15" s="14">
        <f t="shared" si="1"/>
        <v>81.782608695652172</v>
      </c>
      <c r="I15" s="14">
        <f>'GBS C2'!H26</f>
        <v>3.4347826086956523</v>
      </c>
      <c r="J15" s="1">
        <v>0</v>
      </c>
      <c r="K15" s="1">
        <v>1</v>
      </c>
      <c r="L15" s="1">
        <f>'GBS C2'!N26</f>
        <v>2</v>
      </c>
      <c r="M15" s="61">
        <v>10</v>
      </c>
      <c r="N15" s="1">
        <f t="shared" si="4"/>
        <v>12</v>
      </c>
      <c r="P15" s="1">
        <f t="shared" si="3"/>
        <v>3726</v>
      </c>
      <c r="Q15" s="1"/>
      <c r="R15" s="1"/>
      <c r="T15" s="4"/>
      <c r="U15" s="5"/>
      <c r="W15" s="1"/>
    </row>
    <row r="16" spans="1:23" x14ac:dyDescent="0.25">
      <c r="A16" s="1">
        <v>23</v>
      </c>
      <c r="B16" s="1" t="s">
        <v>122</v>
      </c>
      <c r="C16" s="22" t="s">
        <v>158</v>
      </c>
      <c r="D16" s="1">
        <v>3</v>
      </c>
      <c r="E16" s="1">
        <f>'DOG C1'!I26</f>
        <v>1853</v>
      </c>
      <c r="F16" s="1">
        <f>'DOG C1'!J26</f>
        <v>1873</v>
      </c>
      <c r="G16" s="14">
        <f t="shared" si="0"/>
        <v>80.565217391304344</v>
      </c>
      <c r="H16" s="14">
        <f t="shared" si="1"/>
        <v>81.434782608695656</v>
      </c>
      <c r="I16" s="14">
        <f>'DOG C1'!H26</f>
        <v>3.5652173913043477</v>
      </c>
      <c r="J16" s="1">
        <v>2</v>
      </c>
      <c r="K16" s="1">
        <v>3</v>
      </c>
      <c r="L16" s="1">
        <f>'DOG C1'!N26</f>
        <v>7</v>
      </c>
      <c r="M16" s="61">
        <v>4</v>
      </c>
      <c r="N16" s="1">
        <f t="shared" si="4"/>
        <v>11</v>
      </c>
      <c r="P16" s="1">
        <f t="shared" si="3"/>
        <v>3726</v>
      </c>
      <c r="Q16" s="1"/>
      <c r="R16" s="1"/>
      <c r="T16" s="4"/>
      <c r="W16" s="1"/>
    </row>
    <row r="17" spans="1:23" x14ac:dyDescent="0.25">
      <c r="A17" s="1">
        <v>23</v>
      </c>
      <c r="B17" s="1" t="s">
        <v>129</v>
      </c>
      <c r="C17" s="25" t="s">
        <v>309</v>
      </c>
      <c r="D17" s="1">
        <v>8</v>
      </c>
      <c r="E17" s="1">
        <f>'MEG A2'!I26</f>
        <v>1784</v>
      </c>
      <c r="F17" s="1">
        <f>'MEG A2'!J26</f>
        <v>1942</v>
      </c>
      <c r="G17" s="14">
        <f t="shared" si="0"/>
        <v>77.565217391304344</v>
      </c>
      <c r="H17" s="14">
        <f t="shared" si="1"/>
        <v>84.434782608695656</v>
      </c>
      <c r="I17" s="14">
        <f>'MEG A2'!H26</f>
        <v>3.652173913043478</v>
      </c>
      <c r="J17" s="1">
        <v>1</v>
      </c>
      <c r="K17" s="1">
        <v>1</v>
      </c>
      <c r="L17" s="1">
        <f>'MEG A2'!N26</f>
        <v>3</v>
      </c>
      <c r="M17" s="61">
        <v>6</v>
      </c>
      <c r="N17" s="1">
        <f t="shared" si="4"/>
        <v>9</v>
      </c>
      <c r="P17" s="1">
        <f t="shared" si="3"/>
        <v>3726</v>
      </c>
      <c r="Q17" s="1"/>
      <c r="R17" s="1"/>
      <c r="T17" s="4"/>
      <c r="U17" s="5"/>
      <c r="W17" s="1"/>
    </row>
    <row r="18" spans="1:23" x14ac:dyDescent="0.25">
      <c r="A18" s="1">
        <v>23</v>
      </c>
      <c r="B18" s="1" t="s">
        <v>139</v>
      </c>
      <c r="C18" s="22" t="s">
        <v>288</v>
      </c>
      <c r="D18" s="1">
        <v>8</v>
      </c>
      <c r="E18" s="1">
        <f>'TEX M3'!I26</f>
        <v>1871</v>
      </c>
      <c r="F18" s="1">
        <f>'TEX M3'!J26</f>
        <v>1855</v>
      </c>
      <c r="G18" s="14">
        <f t="shared" si="0"/>
        <v>81.347826086956516</v>
      </c>
      <c r="H18" s="14">
        <f t="shared" si="1"/>
        <v>80.652173913043484</v>
      </c>
      <c r="I18" s="14">
        <f>'TEX M3'!H26</f>
        <v>3.6086956521739131</v>
      </c>
      <c r="J18" s="1">
        <v>0</v>
      </c>
      <c r="K18" s="1">
        <v>0</v>
      </c>
      <c r="L18" s="1">
        <f>'TEX M3'!N26</f>
        <v>4</v>
      </c>
      <c r="M18" s="61">
        <v>6</v>
      </c>
      <c r="N18" s="1">
        <f t="shared" si="4"/>
        <v>10</v>
      </c>
      <c r="P18" s="1">
        <f t="shared" si="3"/>
        <v>3726</v>
      </c>
    </row>
    <row r="19" spans="1:23" x14ac:dyDescent="0.25">
      <c r="A19" s="1">
        <v>23</v>
      </c>
      <c r="B19" s="1" t="s">
        <v>127</v>
      </c>
      <c r="C19" s="25" t="s">
        <v>289</v>
      </c>
      <c r="D19" s="1">
        <v>7</v>
      </c>
      <c r="E19" s="1">
        <f>'MIL C6'!I28</f>
        <v>1803</v>
      </c>
      <c r="F19" s="1">
        <f>'MIL C6'!J28</f>
        <v>1923</v>
      </c>
      <c r="G19" s="14">
        <f t="shared" si="0"/>
        <v>78.391304347826093</v>
      </c>
      <c r="H19" s="14">
        <f t="shared" si="1"/>
        <v>83.608695652173907</v>
      </c>
      <c r="I19" s="14">
        <f>'MIL C6'!H28</f>
        <v>3.8260869565217392</v>
      </c>
      <c r="J19" s="1">
        <v>1</v>
      </c>
      <c r="K19" s="1">
        <v>2</v>
      </c>
      <c r="L19" s="1">
        <f>'MIL C6'!N28</f>
        <v>1</v>
      </c>
      <c r="M19" s="61">
        <v>8</v>
      </c>
      <c r="N19" s="1">
        <f t="shared" si="4"/>
        <v>9</v>
      </c>
      <c r="P19" s="1">
        <f t="shared" si="3"/>
        <v>3726</v>
      </c>
    </row>
    <row r="20" spans="1:23" x14ac:dyDescent="0.25">
      <c r="A20" s="1">
        <v>23</v>
      </c>
      <c r="B20" s="1" t="s">
        <v>138</v>
      </c>
      <c r="C20" s="22" t="s">
        <v>57</v>
      </c>
      <c r="D20" s="1">
        <v>4</v>
      </c>
      <c r="E20" s="1">
        <f>'PAL M5'!I26</f>
        <v>1801</v>
      </c>
      <c r="F20" s="1">
        <f>'PAL M5'!J26</f>
        <v>1926</v>
      </c>
      <c r="G20" s="14">
        <f t="shared" si="0"/>
        <v>78.304347826086953</v>
      </c>
      <c r="H20" s="14">
        <f t="shared" si="1"/>
        <v>83.739130434782609</v>
      </c>
      <c r="I20" s="14">
        <f>'PAL M5'!H26</f>
        <v>3.9130434782608696</v>
      </c>
      <c r="J20" s="1">
        <v>1</v>
      </c>
      <c r="K20" s="1">
        <v>1</v>
      </c>
      <c r="L20" s="1">
        <f>'PAL M5'!N26</f>
        <v>1</v>
      </c>
      <c r="M20" s="61">
        <v>10</v>
      </c>
      <c r="N20" s="1">
        <f t="shared" si="4"/>
        <v>11</v>
      </c>
      <c r="P20" s="1">
        <f t="shared" si="3"/>
        <v>3727</v>
      </c>
    </row>
    <row r="21" spans="1:23" x14ac:dyDescent="0.25">
      <c r="A21" s="1">
        <v>23</v>
      </c>
      <c r="B21" s="1" t="s">
        <v>130</v>
      </c>
      <c r="C21" s="22" t="s">
        <v>250</v>
      </c>
      <c r="D21" s="1">
        <v>7</v>
      </c>
      <c r="E21" s="1">
        <f>'GTG A3'!I26</f>
        <v>1723</v>
      </c>
      <c r="F21" s="61">
        <f>'GTG A3'!J26</f>
        <v>2003</v>
      </c>
      <c r="G21" s="14">
        <f t="shared" si="0"/>
        <v>74.913043478260875</v>
      </c>
      <c r="H21" s="14">
        <f t="shared" si="1"/>
        <v>87.086956521739125</v>
      </c>
      <c r="I21" s="14">
        <f>'GTG A3'!H26</f>
        <v>3.9130434782608696</v>
      </c>
      <c r="J21" s="1">
        <v>0</v>
      </c>
      <c r="K21" s="1">
        <v>0</v>
      </c>
      <c r="L21" s="1">
        <f>'GTG A3'!N26</f>
        <v>1</v>
      </c>
      <c r="M21" s="61">
        <v>6</v>
      </c>
      <c r="N21" s="1">
        <f t="shared" si="4"/>
        <v>7</v>
      </c>
      <c r="P21" s="1">
        <f t="shared" si="3"/>
        <v>3726</v>
      </c>
    </row>
    <row r="22" spans="1:23" x14ac:dyDescent="0.25">
      <c r="A22" s="1">
        <v>23</v>
      </c>
      <c r="B22" s="1" t="s">
        <v>133</v>
      </c>
      <c r="C22" s="25" t="s">
        <v>291</v>
      </c>
      <c r="D22" s="1">
        <v>5</v>
      </c>
      <c r="E22" s="1">
        <f>'BUZ A6'!I26</f>
        <v>1644</v>
      </c>
      <c r="F22" s="1">
        <f>'BUZ A6'!J26</f>
        <v>2082</v>
      </c>
      <c r="G22" s="14">
        <f t="shared" si="0"/>
        <v>71.478260869565219</v>
      </c>
      <c r="H22" s="14">
        <f t="shared" si="1"/>
        <v>90.521739130434781</v>
      </c>
      <c r="I22" s="14">
        <f>'BUZ A6'!H26</f>
        <v>4</v>
      </c>
      <c r="J22" s="1">
        <v>2</v>
      </c>
      <c r="K22" s="1">
        <v>2</v>
      </c>
      <c r="L22" s="1">
        <f>'BUZ A6'!N26</f>
        <v>3</v>
      </c>
      <c r="M22" s="61">
        <v>4</v>
      </c>
      <c r="N22" s="1">
        <f t="shared" si="4"/>
        <v>7</v>
      </c>
      <c r="P22" s="1">
        <f t="shared" si="3"/>
        <v>3726</v>
      </c>
    </row>
    <row r="23" spans="1:23" x14ac:dyDescent="0.25">
      <c r="A23" s="1">
        <v>23</v>
      </c>
      <c r="B23" s="1" t="s">
        <v>193</v>
      </c>
      <c r="C23" s="22" t="s">
        <v>471</v>
      </c>
      <c r="D23" s="1">
        <v>10</v>
      </c>
      <c r="E23" s="19">
        <f>'DOV R1'!I26</f>
        <v>1574</v>
      </c>
      <c r="F23" s="19">
        <f>'DOV R1'!J26</f>
        <v>2152</v>
      </c>
      <c r="G23" s="14">
        <f t="shared" si="0"/>
        <v>68.434782608695656</v>
      </c>
      <c r="H23" s="14">
        <f t="shared" si="1"/>
        <v>93.565217391304344</v>
      </c>
      <c r="I23" s="14">
        <v>4.4000000000000004</v>
      </c>
      <c r="J23" s="1">
        <v>0</v>
      </c>
      <c r="K23" s="1">
        <v>0</v>
      </c>
      <c r="L23" s="1">
        <f>'DOV R1'!N26</f>
        <v>1</v>
      </c>
      <c r="M23" s="61">
        <v>4</v>
      </c>
      <c r="N23" s="1">
        <f t="shared" si="4"/>
        <v>5</v>
      </c>
      <c r="P23" s="1">
        <f t="shared" si="3"/>
        <v>3726</v>
      </c>
    </row>
    <row r="24" spans="1:23" x14ac:dyDescent="0.25">
      <c r="A24" s="1">
        <v>23</v>
      </c>
      <c r="B24" s="1" t="s">
        <v>124</v>
      </c>
      <c r="C24" s="25" t="s">
        <v>306</v>
      </c>
      <c r="D24" s="1">
        <v>7</v>
      </c>
      <c r="E24" s="1">
        <f>'FRK C3'!I26</f>
        <v>1695</v>
      </c>
      <c r="F24" s="1">
        <f>'FRK C3'!J26</f>
        <v>2031</v>
      </c>
      <c r="G24" s="14">
        <f t="shared" si="0"/>
        <v>73.695652173913047</v>
      </c>
      <c r="H24" s="14">
        <f t="shared" si="1"/>
        <v>88.304347826086953</v>
      </c>
      <c r="I24" s="14">
        <f>'FRK C3'!H26</f>
        <v>4.2608695652173916</v>
      </c>
      <c r="J24" s="1">
        <v>1</v>
      </c>
      <c r="K24" s="1">
        <v>1</v>
      </c>
      <c r="L24" s="1">
        <f>'FRK C3'!N26</f>
        <v>0</v>
      </c>
      <c r="M24" s="61">
        <v>8</v>
      </c>
      <c r="N24" s="1">
        <f t="shared" si="4"/>
        <v>8</v>
      </c>
      <c r="P24" s="1">
        <f t="shared" si="3"/>
        <v>3726</v>
      </c>
    </row>
    <row r="25" spans="1:23" x14ac:dyDescent="0.25">
      <c r="A25" s="1">
        <v>23</v>
      </c>
      <c r="B25" s="1" t="s">
        <v>128</v>
      </c>
      <c r="C25" s="22" t="s">
        <v>501</v>
      </c>
      <c r="D25" s="1">
        <v>5</v>
      </c>
      <c r="E25" s="1">
        <f>'NAP A1'!I27</f>
        <v>1542</v>
      </c>
      <c r="F25" s="4">
        <f>'NAP A1'!J27</f>
        <v>2175</v>
      </c>
      <c r="G25" s="14">
        <f t="shared" si="0"/>
        <v>67.043478260869563</v>
      </c>
      <c r="H25" s="14">
        <f t="shared" si="1"/>
        <v>94.565217391304344</v>
      </c>
      <c r="I25" s="14">
        <f>'NAP A1'!H27</f>
        <v>4.7391304347826084</v>
      </c>
      <c r="J25" s="1">
        <v>0</v>
      </c>
      <c r="K25" s="1">
        <v>0</v>
      </c>
      <c r="L25" s="1">
        <f>'NAP A1'!N27</f>
        <v>0</v>
      </c>
      <c r="M25" s="61">
        <v>3</v>
      </c>
      <c r="N25" s="1">
        <f t="shared" si="4"/>
        <v>3</v>
      </c>
      <c r="P25" s="1">
        <f t="shared" si="3"/>
        <v>3717</v>
      </c>
    </row>
    <row r="28" spans="1:23" x14ac:dyDescent="0.25">
      <c r="C28" s="22" t="s">
        <v>287</v>
      </c>
      <c r="E28" s="1">
        <f>SUM(E2:E27)</f>
        <v>44713</v>
      </c>
      <c r="F28" s="1">
        <f>SUM(F2:F27)</f>
        <v>44707</v>
      </c>
      <c r="J28" s="1">
        <f>SUM(J2:J26)</f>
        <v>23</v>
      </c>
      <c r="K28" s="1">
        <f>SUM(K2:K26)</f>
        <v>46</v>
      </c>
      <c r="L28" s="1">
        <f>SUM(L2:L26)</f>
        <v>92</v>
      </c>
      <c r="M28" s="1">
        <f>SUM(M2:M26)</f>
        <v>184</v>
      </c>
      <c r="N28" s="1">
        <f>SUM(N2:N26)</f>
        <v>276</v>
      </c>
      <c r="P28" s="1">
        <f>E28+F28</f>
        <v>89420</v>
      </c>
    </row>
    <row r="30" spans="1:23" x14ac:dyDescent="0.25">
      <c r="C30" s="18" t="s">
        <v>473</v>
      </c>
    </row>
    <row r="31" spans="1:23" x14ac:dyDescent="0.25">
      <c r="C31"/>
    </row>
    <row r="32" spans="1:23" x14ac:dyDescent="0.25">
      <c r="C32"/>
    </row>
    <row r="33" spans="3:3" x14ac:dyDescent="0.25">
      <c r="C33"/>
    </row>
    <row r="34" spans="3:3" x14ac:dyDescent="0.25">
      <c r="C34"/>
    </row>
    <row r="35" spans="3:3" x14ac:dyDescent="0.25">
      <c r="C35"/>
    </row>
    <row r="36" spans="3:3" x14ac:dyDescent="0.25">
      <c r="C36"/>
    </row>
    <row r="37" spans="3:3" x14ac:dyDescent="0.25">
      <c r="C37"/>
    </row>
    <row r="38" spans="3:3" x14ac:dyDescent="0.25">
      <c r="C38"/>
    </row>
    <row r="39" spans="3:3" x14ac:dyDescent="0.25">
      <c r="C39"/>
    </row>
    <row r="40" spans="3:3" x14ac:dyDescent="0.25">
      <c r="C40"/>
    </row>
    <row r="41" spans="3:3" x14ac:dyDescent="0.25">
      <c r="C41"/>
    </row>
    <row r="42" spans="3:3" x14ac:dyDescent="0.25">
      <c r="C42"/>
    </row>
    <row r="43" spans="3:3" x14ac:dyDescent="0.25">
      <c r="C43"/>
    </row>
    <row r="44" spans="3:3" x14ac:dyDescent="0.25">
      <c r="C44"/>
    </row>
    <row r="45" spans="3:3" x14ac:dyDescent="0.25">
      <c r="C45"/>
    </row>
    <row r="46" spans="3:3" x14ac:dyDescent="0.25">
      <c r="C46"/>
    </row>
    <row r="47" spans="3:3" x14ac:dyDescent="0.25">
      <c r="C47"/>
    </row>
    <row r="48" spans="3:3" x14ac:dyDescent="0.25">
      <c r="C48"/>
    </row>
    <row r="49" spans="3:11" x14ac:dyDescent="0.25">
      <c r="C49"/>
    </row>
    <row r="50" spans="3:11" x14ac:dyDescent="0.25">
      <c r="C50"/>
    </row>
    <row r="51" spans="3:11" x14ac:dyDescent="0.25">
      <c r="C51"/>
    </row>
    <row r="52" spans="3:11" x14ac:dyDescent="0.25">
      <c r="C52"/>
    </row>
    <row r="53" spans="3:11" x14ac:dyDescent="0.25">
      <c r="C53"/>
    </row>
    <row r="54" spans="3:11" x14ac:dyDescent="0.25">
      <c r="C54"/>
    </row>
    <row r="56" spans="3:11" x14ac:dyDescent="0.25">
      <c r="E56" s="1">
        <v>38882</v>
      </c>
      <c r="F56" s="1">
        <v>38882</v>
      </c>
      <c r="J56" s="1">
        <f>SUM(J31:J55)</f>
        <v>0</v>
      </c>
      <c r="K56" s="1">
        <f>SUM(K31:K55)</f>
        <v>0</v>
      </c>
    </row>
  </sheetData>
  <sortState xmlns:xlrd2="http://schemas.microsoft.com/office/spreadsheetml/2017/richdata2" ref="A2:N25">
    <sortCondition descending="1" ref="E2:E25"/>
  </sortState>
  <hyperlinks>
    <hyperlink ref="C3" location="'THT C4'!A1" display="Cheektowaga" xr:uid="{3E0A92B8-B13B-46F6-B46E-77BDE3A2627F}"/>
    <hyperlink ref="C9" location="'WOW M6'!A1" display="West Oakland" xr:uid="{164D74DF-3C74-4F44-971A-81CCF9E22AE7}"/>
    <hyperlink ref="C23" location="'NJWDOV R1'!A1" display="Dover" xr:uid="{EC2A0D8B-8B8B-438A-B9BF-CB8F57CB7F13}"/>
    <hyperlink ref="C12" location="'WAI C5'!A1" display="Waikiki" xr:uid="{4A7D15F6-EEA3-4EAA-A9A8-2BDEB29A2DDB}"/>
    <hyperlink ref="C4" location="'VIR A4'!A1" display="Virginia" xr:uid="{503EAC66-DFF4-44D2-896D-DAFC270C2EF5}"/>
    <hyperlink ref="C11" location="'TBR M4'!A1" display="Thunder Bay" xr:uid="{531D94D8-6210-4153-A51C-2879A5DEEF29}"/>
    <hyperlink ref="C14" location="'PIG R6'!A1" display="Plum Island" xr:uid="{B58BEEDF-724F-49E2-8617-F6B4CEA2796D}"/>
    <hyperlink ref="C20" location="'PAL M5'!A1" display="Palo Alto" xr:uid="{EC967CDC-136B-41D0-8D7A-1715F11C70A7}"/>
    <hyperlink ref="C5" location="'NYM R3'!A1" display="New York" xr:uid="{CF52FEA5-B4C7-4CAF-9011-7635E39124BE}"/>
    <hyperlink ref="C18" location="'TEX M3'!A1" display="Texas " xr:uid="{46BB70ED-B097-4FC1-9B9D-6A071B94E696}"/>
    <hyperlink ref="C25" location="'NAP A1'!A1" display="Naperville" xr:uid="{59DE0D98-245A-434C-B9FE-54067DBFF4E5}"/>
    <hyperlink ref="C10" location="'CHB R2'!A1" display="Chapel Hill" xr:uid="{96433273-037A-4150-83B5-7D28F500724A}"/>
    <hyperlink ref="C7" location="'GCG R5'!A1" display="Gotham City" xr:uid="{77EF879E-3DEC-4808-AF2D-E7816F2B42EE}"/>
    <hyperlink ref="C6" location="'ASP M1'!A1" display="Aspen" xr:uid="{E4F4E106-A404-49C4-A203-36314D792740}"/>
    <hyperlink ref="C16" location="'DOG C1'!A1" display="Pismo Beach" xr:uid="{6F2AAC9A-019A-4F22-BA50-D612D60869CA}"/>
    <hyperlink ref="C15" location="'GBS C2'!A1" display="Greenville" xr:uid="{1FB77EC1-84E2-4D54-8EAA-AA8CF5EB69E6}"/>
    <hyperlink ref="C21" location="'GTG A3'!A1" display="Gateway" xr:uid="{BF3ECBDA-813A-43B2-8118-F72BB4074567}"/>
    <hyperlink ref="C28" location="WorldSeries!A1" display="World Series" xr:uid="{9D5FA0D7-BBDC-4C3F-A6C9-4820E882B970}"/>
    <hyperlink ref="C13" location="'WIL R4'!A1" display="Williamsburg" xr:uid="{D018A63F-69D0-4EF3-8582-35572E4DF9E2}"/>
    <hyperlink ref="C19" location="'MIL C6'!A1" display="Milwaukee" xr:uid="{A14C2F6E-3C3B-4892-91E9-D45025932DA9}"/>
    <hyperlink ref="C22" location="'BUZ A6'!A1" display="Moorpark" xr:uid="{451ACF12-3E55-4BF2-B45A-9086A884E9E1}"/>
    <hyperlink ref="C8" location="'CHI M2'!A1" display="Chicago" xr:uid="{2B0F46E9-15E2-489B-A202-24FF9F5C80AB}"/>
    <hyperlink ref="C2" location="'TTV A5'!A1" display="Havana " xr:uid="{9D2C9899-2BD6-4A9F-80EF-904C750748DE}"/>
    <hyperlink ref="C17" location="'MEG A2'!A1" display="Maine" xr:uid="{1A076D6A-DB57-4501-BA98-2C7C6E216555}"/>
    <hyperlink ref="C24" location="'FRK C3'!A1" display="Franklin" xr:uid="{DB6406DB-03A1-45F9-AFEF-EBD9FD689A3B}"/>
  </hyperlink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8"/>
  <sheetViews>
    <sheetView workbookViewId="0">
      <selection activeCell="K24" sqref="K24"/>
    </sheetView>
  </sheetViews>
  <sheetFormatPr defaultRowHeight="15" x14ac:dyDescent="0.25"/>
  <cols>
    <col min="2" max="2" width="17.7109375" customWidth="1"/>
    <col min="3" max="3" width="17.7109375" style="1" customWidth="1"/>
    <col min="8" max="11" width="9.140625" style="1"/>
    <col min="12" max="12" width="12.140625" style="1" bestFit="1" customWidth="1"/>
    <col min="13" max="13" width="9.7109375" style="1" bestFit="1" customWidth="1"/>
    <col min="14" max="14" width="12.5703125" style="1" bestFit="1" customWidth="1"/>
    <col min="15" max="15" width="12.7109375" style="1" bestFit="1" customWidth="1"/>
  </cols>
  <sheetData>
    <row r="1" spans="1:15" ht="18" thickBot="1" x14ac:dyDescent="0.35">
      <c r="A1" s="2" t="s">
        <v>0</v>
      </c>
      <c r="B1" s="2" t="s">
        <v>1</v>
      </c>
      <c r="C1" s="2" t="s">
        <v>169</v>
      </c>
      <c r="D1" s="2" t="s">
        <v>2</v>
      </c>
      <c r="E1" s="2" t="s">
        <v>245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L1" s="2" t="s">
        <v>115</v>
      </c>
      <c r="M1" s="2" t="s">
        <v>116</v>
      </c>
      <c r="N1" s="2" t="s">
        <v>117</v>
      </c>
      <c r="O1" s="2" t="s">
        <v>118</v>
      </c>
    </row>
    <row r="2" spans="1:15" ht="15.75" thickTop="1" x14ac:dyDescent="0.25">
      <c r="A2" s="1">
        <v>2003</v>
      </c>
      <c r="B2" s="1" t="s">
        <v>53</v>
      </c>
      <c r="C2" s="1" t="s">
        <v>206</v>
      </c>
      <c r="D2" s="1" t="s">
        <v>74</v>
      </c>
      <c r="E2" s="1" t="s">
        <v>138</v>
      </c>
      <c r="F2" s="1" t="s">
        <v>55</v>
      </c>
      <c r="G2" s="1" t="s">
        <v>58</v>
      </c>
      <c r="H2" s="1">
        <v>4</v>
      </c>
      <c r="I2" s="1">
        <v>71</v>
      </c>
      <c r="J2" s="1">
        <v>91</v>
      </c>
    </row>
    <row r="3" spans="1:15" x14ac:dyDescent="0.25">
      <c r="A3" s="1">
        <v>2004</v>
      </c>
      <c r="B3" s="1" t="s">
        <v>53</v>
      </c>
      <c r="C3" s="1" t="s">
        <v>206</v>
      </c>
      <c r="D3" s="1" t="s">
        <v>74</v>
      </c>
      <c r="E3" s="1" t="s">
        <v>138</v>
      </c>
      <c r="F3" s="1" t="s">
        <v>55</v>
      </c>
      <c r="G3" s="1" t="s">
        <v>58</v>
      </c>
      <c r="H3" s="1">
        <v>4</v>
      </c>
      <c r="I3" s="1">
        <v>73</v>
      </c>
      <c r="J3" s="1">
        <v>89</v>
      </c>
    </row>
    <row r="4" spans="1:15" x14ac:dyDescent="0.25">
      <c r="A4" s="1">
        <v>2005</v>
      </c>
      <c r="B4" s="1" t="s">
        <v>18</v>
      </c>
      <c r="C4" s="1" t="s">
        <v>183</v>
      </c>
      <c r="D4" s="1" t="s">
        <v>19</v>
      </c>
      <c r="E4" s="1" t="s">
        <v>138</v>
      </c>
      <c r="F4" s="1" t="s">
        <v>55</v>
      </c>
      <c r="G4" s="1" t="s">
        <v>58</v>
      </c>
      <c r="H4" s="1">
        <v>6</v>
      </c>
      <c r="I4" s="1">
        <v>41</v>
      </c>
      <c r="J4" s="1">
        <v>121</v>
      </c>
    </row>
    <row r="5" spans="1:15" x14ac:dyDescent="0.25">
      <c r="A5" s="1">
        <v>2006</v>
      </c>
      <c r="B5" s="1" t="s">
        <v>18</v>
      </c>
      <c r="C5" s="1" t="s">
        <v>183</v>
      </c>
      <c r="D5" s="1" t="s">
        <v>19</v>
      </c>
      <c r="E5" s="1" t="s">
        <v>138</v>
      </c>
      <c r="F5" s="1" t="s">
        <v>55</v>
      </c>
      <c r="G5" s="1" t="s">
        <v>58</v>
      </c>
      <c r="H5" s="1">
        <v>1</v>
      </c>
      <c r="I5" s="1">
        <v>109</v>
      </c>
      <c r="J5" s="1">
        <v>53</v>
      </c>
      <c r="N5" s="1" t="s">
        <v>120</v>
      </c>
    </row>
    <row r="6" spans="1:15" x14ac:dyDescent="0.25">
      <c r="A6" s="1">
        <v>2007</v>
      </c>
      <c r="B6" s="1" t="s">
        <v>18</v>
      </c>
      <c r="C6" s="1" t="s">
        <v>225</v>
      </c>
      <c r="D6" s="1" t="s">
        <v>19</v>
      </c>
      <c r="E6" s="1" t="s">
        <v>138</v>
      </c>
      <c r="F6" s="1" t="s">
        <v>55</v>
      </c>
      <c r="G6" s="1" t="s">
        <v>58</v>
      </c>
      <c r="H6" s="1">
        <v>6</v>
      </c>
      <c r="I6" s="1">
        <v>50</v>
      </c>
      <c r="J6" s="1">
        <v>112</v>
      </c>
    </row>
    <row r="7" spans="1:15" x14ac:dyDescent="0.25">
      <c r="A7" s="1">
        <v>2008</v>
      </c>
      <c r="B7" s="1" t="s">
        <v>57</v>
      </c>
      <c r="C7" s="1" t="s">
        <v>226</v>
      </c>
      <c r="D7" s="1" t="s">
        <v>75</v>
      </c>
      <c r="E7" s="1" t="s">
        <v>138</v>
      </c>
      <c r="F7" s="1" t="s">
        <v>55</v>
      </c>
      <c r="G7" s="1" t="s">
        <v>58</v>
      </c>
      <c r="H7" s="1">
        <v>3</v>
      </c>
      <c r="I7" s="1">
        <v>97</v>
      </c>
      <c r="J7" s="1">
        <v>65</v>
      </c>
      <c r="O7" s="1" t="s">
        <v>120</v>
      </c>
    </row>
    <row r="8" spans="1:15" x14ac:dyDescent="0.25">
      <c r="A8" s="1">
        <v>2009</v>
      </c>
      <c r="B8" s="1" t="s">
        <v>57</v>
      </c>
      <c r="C8" s="1" t="s">
        <v>226</v>
      </c>
      <c r="D8" s="1" t="s">
        <v>75</v>
      </c>
      <c r="E8" s="1" t="s">
        <v>138</v>
      </c>
      <c r="F8" s="1" t="s">
        <v>55</v>
      </c>
      <c r="G8" s="1" t="s">
        <v>58</v>
      </c>
      <c r="H8" s="1">
        <v>2</v>
      </c>
      <c r="I8" s="1">
        <v>93</v>
      </c>
      <c r="J8" s="1">
        <v>69</v>
      </c>
      <c r="O8" s="1" t="s">
        <v>120</v>
      </c>
    </row>
    <row r="9" spans="1:15" x14ac:dyDescent="0.25">
      <c r="A9" s="1">
        <v>2010</v>
      </c>
      <c r="B9" s="1" t="s">
        <v>57</v>
      </c>
      <c r="C9" s="1" t="s">
        <v>226</v>
      </c>
      <c r="D9" s="1" t="s">
        <v>75</v>
      </c>
      <c r="E9" s="1" t="s">
        <v>138</v>
      </c>
      <c r="F9" s="1" t="s">
        <v>55</v>
      </c>
      <c r="G9" s="1" t="s">
        <v>58</v>
      </c>
      <c r="H9" s="1">
        <v>2</v>
      </c>
      <c r="I9" s="1">
        <v>99</v>
      </c>
      <c r="J9" s="1">
        <v>63</v>
      </c>
      <c r="L9" s="1" t="s">
        <v>120</v>
      </c>
      <c r="M9" s="1" t="s">
        <v>120</v>
      </c>
      <c r="O9" s="1" t="s">
        <v>120</v>
      </c>
    </row>
    <row r="10" spans="1:15" x14ac:dyDescent="0.25">
      <c r="A10" s="1">
        <v>2011</v>
      </c>
      <c r="B10" s="1" t="s">
        <v>57</v>
      </c>
      <c r="C10" s="1" t="s">
        <v>226</v>
      </c>
      <c r="D10" s="1" t="s">
        <v>75</v>
      </c>
      <c r="E10" s="1" t="s">
        <v>138</v>
      </c>
      <c r="F10" s="1" t="s">
        <v>55</v>
      </c>
      <c r="G10" s="1" t="s">
        <v>58</v>
      </c>
      <c r="H10" s="1">
        <v>2</v>
      </c>
      <c r="I10" s="1">
        <v>99</v>
      </c>
      <c r="J10" s="1">
        <v>63</v>
      </c>
      <c r="O10" s="1" t="s">
        <v>120</v>
      </c>
    </row>
    <row r="11" spans="1:15" x14ac:dyDescent="0.25">
      <c r="A11" s="1">
        <v>2012</v>
      </c>
      <c r="B11" s="1" t="s">
        <v>57</v>
      </c>
      <c r="C11" s="1" t="s">
        <v>226</v>
      </c>
      <c r="D11" s="1" t="s">
        <v>75</v>
      </c>
      <c r="E11" s="1" t="s">
        <v>138</v>
      </c>
      <c r="F11" s="1" t="s">
        <v>55</v>
      </c>
      <c r="G11" s="1" t="s">
        <v>58</v>
      </c>
      <c r="H11" s="1">
        <v>6</v>
      </c>
      <c r="I11" s="1">
        <v>76</v>
      </c>
      <c r="J11" s="1">
        <v>86</v>
      </c>
    </row>
    <row r="12" spans="1:15" x14ac:dyDescent="0.25">
      <c r="A12" s="1">
        <v>2013</v>
      </c>
      <c r="B12" s="1" t="s">
        <v>57</v>
      </c>
      <c r="C12" s="1" t="s">
        <v>226</v>
      </c>
      <c r="D12" s="1" t="s">
        <v>75</v>
      </c>
      <c r="E12" s="1" t="s">
        <v>138</v>
      </c>
      <c r="F12" s="1" t="s">
        <v>55</v>
      </c>
      <c r="G12" s="1" t="s">
        <v>58</v>
      </c>
      <c r="H12" s="1">
        <v>5</v>
      </c>
      <c r="I12" s="1">
        <v>63</v>
      </c>
      <c r="J12" s="1">
        <v>99</v>
      </c>
    </row>
    <row r="13" spans="1:15" x14ac:dyDescent="0.25">
      <c r="A13" s="1">
        <v>2014</v>
      </c>
      <c r="B13" s="1" t="s">
        <v>57</v>
      </c>
      <c r="C13" s="1" t="s">
        <v>226</v>
      </c>
      <c r="D13" s="1" t="s">
        <v>75</v>
      </c>
      <c r="E13" s="1" t="s">
        <v>138</v>
      </c>
      <c r="F13" s="1" t="s">
        <v>55</v>
      </c>
      <c r="G13" s="1" t="s">
        <v>58</v>
      </c>
      <c r="H13" s="1">
        <v>6</v>
      </c>
      <c r="I13" s="1">
        <v>73</v>
      </c>
      <c r="J13" s="1">
        <v>89</v>
      </c>
    </row>
    <row r="14" spans="1:15" x14ac:dyDescent="0.25">
      <c r="A14" s="1">
        <v>2015</v>
      </c>
      <c r="B14" s="1" t="s">
        <v>57</v>
      </c>
      <c r="C14" s="1" t="s">
        <v>226</v>
      </c>
      <c r="D14" s="1" t="s">
        <v>75</v>
      </c>
      <c r="E14" s="1" t="s">
        <v>138</v>
      </c>
      <c r="F14" s="1" t="s">
        <v>55</v>
      </c>
      <c r="G14" s="1" t="s">
        <v>58</v>
      </c>
      <c r="H14" s="1">
        <v>6</v>
      </c>
      <c r="I14" s="1">
        <v>53</v>
      </c>
      <c r="J14" s="1">
        <v>109</v>
      </c>
    </row>
    <row r="15" spans="1:15" x14ac:dyDescent="0.25">
      <c r="A15" s="1">
        <v>2016</v>
      </c>
      <c r="B15" s="1" t="s">
        <v>57</v>
      </c>
      <c r="C15" s="1" t="s">
        <v>226</v>
      </c>
      <c r="D15" s="1" t="s">
        <v>75</v>
      </c>
      <c r="E15" s="1" t="s">
        <v>138</v>
      </c>
      <c r="F15" s="1" t="s">
        <v>55</v>
      </c>
      <c r="G15" s="1" t="s">
        <v>58</v>
      </c>
      <c r="H15" s="1">
        <v>3</v>
      </c>
      <c r="I15" s="1">
        <v>85</v>
      </c>
      <c r="J15" s="1">
        <v>77</v>
      </c>
      <c r="O15" s="1" t="s">
        <v>120</v>
      </c>
    </row>
    <row r="16" spans="1:15" x14ac:dyDescent="0.25">
      <c r="A16" s="1">
        <v>2017</v>
      </c>
      <c r="B16" s="1" t="s">
        <v>57</v>
      </c>
      <c r="C16" s="1" t="s">
        <v>226</v>
      </c>
      <c r="D16" s="1" t="s">
        <v>75</v>
      </c>
      <c r="E16" s="1" t="s">
        <v>138</v>
      </c>
      <c r="F16" s="1" t="s">
        <v>55</v>
      </c>
      <c r="G16" s="1" t="s">
        <v>58</v>
      </c>
      <c r="H16" s="1">
        <v>4</v>
      </c>
      <c r="I16" s="1">
        <v>70</v>
      </c>
      <c r="J16" s="1">
        <v>92</v>
      </c>
    </row>
    <row r="17" spans="1:17" x14ac:dyDescent="0.25">
      <c r="A17" s="1">
        <v>2018</v>
      </c>
      <c r="B17" s="1" t="s">
        <v>57</v>
      </c>
      <c r="C17" s="1" t="s">
        <v>226</v>
      </c>
      <c r="D17" s="1" t="s">
        <v>75</v>
      </c>
      <c r="E17" s="1" t="s">
        <v>138</v>
      </c>
      <c r="F17" s="1" t="s">
        <v>55</v>
      </c>
      <c r="G17" s="1" t="s">
        <v>58</v>
      </c>
      <c r="H17" s="1">
        <v>4</v>
      </c>
      <c r="I17" s="1">
        <v>76</v>
      </c>
      <c r="J17" s="1">
        <v>86</v>
      </c>
    </row>
    <row r="18" spans="1:17" x14ac:dyDescent="0.25">
      <c r="A18" s="1">
        <v>2019</v>
      </c>
      <c r="B18" s="1" t="s">
        <v>57</v>
      </c>
      <c r="C18" s="1" t="s">
        <v>226</v>
      </c>
      <c r="D18" s="1" t="s">
        <v>75</v>
      </c>
      <c r="E18" s="1" t="s">
        <v>138</v>
      </c>
      <c r="F18" s="1" t="s">
        <v>55</v>
      </c>
      <c r="G18" s="1" t="s">
        <v>58</v>
      </c>
      <c r="H18" s="1">
        <v>3</v>
      </c>
      <c r="I18" s="1">
        <v>76</v>
      </c>
      <c r="J18" s="1">
        <v>87</v>
      </c>
    </row>
    <row r="19" spans="1:17" x14ac:dyDescent="0.25">
      <c r="A19" s="1">
        <v>2020</v>
      </c>
      <c r="B19" s="1" t="s">
        <v>57</v>
      </c>
      <c r="C19" s="1" t="s">
        <v>226</v>
      </c>
      <c r="D19" s="1" t="s">
        <v>75</v>
      </c>
      <c r="E19" s="1" t="s">
        <v>138</v>
      </c>
      <c r="F19" s="1" t="s">
        <v>55</v>
      </c>
      <c r="G19" s="1" t="s">
        <v>58</v>
      </c>
      <c r="H19" s="1">
        <v>4</v>
      </c>
      <c r="I19" s="1">
        <v>79</v>
      </c>
      <c r="J19" s="1">
        <v>83</v>
      </c>
      <c r="O19" s="1" t="s">
        <v>120</v>
      </c>
    </row>
    <row r="20" spans="1:17" x14ac:dyDescent="0.25">
      <c r="A20" s="1">
        <v>2021</v>
      </c>
      <c r="B20" s="1" t="s">
        <v>57</v>
      </c>
      <c r="C20" s="1" t="s">
        <v>226</v>
      </c>
      <c r="D20" s="1" t="s">
        <v>75</v>
      </c>
      <c r="E20" s="1" t="s">
        <v>138</v>
      </c>
      <c r="F20" s="1" t="s">
        <v>55</v>
      </c>
      <c r="G20" s="1" t="s">
        <v>58</v>
      </c>
      <c r="H20" s="1">
        <v>2</v>
      </c>
      <c r="I20" s="1">
        <v>89</v>
      </c>
      <c r="J20" s="1">
        <v>73</v>
      </c>
      <c r="O20" s="1" t="s">
        <v>120</v>
      </c>
    </row>
    <row r="21" spans="1:17" x14ac:dyDescent="0.25">
      <c r="A21" s="1">
        <v>2022</v>
      </c>
      <c r="B21" s="1" t="s">
        <v>57</v>
      </c>
      <c r="C21" s="1" t="s">
        <v>226</v>
      </c>
      <c r="D21" s="1" t="s">
        <v>75</v>
      </c>
      <c r="E21" s="1" t="s">
        <v>138</v>
      </c>
      <c r="F21" s="1" t="s">
        <v>55</v>
      </c>
      <c r="G21" s="1" t="s">
        <v>58</v>
      </c>
      <c r="H21" s="1">
        <v>4</v>
      </c>
      <c r="I21" s="1">
        <v>80</v>
      </c>
      <c r="J21" s="1">
        <v>82</v>
      </c>
      <c r="O21" s="1" t="s">
        <v>120</v>
      </c>
    </row>
    <row r="22" spans="1:17" x14ac:dyDescent="0.25">
      <c r="A22" s="1">
        <v>2023</v>
      </c>
      <c r="B22" s="1" t="s">
        <v>57</v>
      </c>
      <c r="C22" s="1" t="s">
        <v>226</v>
      </c>
      <c r="D22" s="1" t="s">
        <v>75</v>
      </c>
      <c r="E22" s="1" t="s">
        <v>138</v>
      </c>
      <c r="F22" s="1" t="s">
        <v>55</v>
      </c>
      <c r="G22" s="1" t="s">
        <v>58</v>
      </c>
      <c r="H22" s="1">
        <v>3</v>
      </c>
      <c r="I22" s="1">
        <v>95</v>
      </c>
      <c r="J22" s="1">
        <v>67</v>
      </c>
      <c r="O22" s="1" t="s">
        <v>120</v>
      </c>
      <c r="Q22">
        <v>-1</v>
      </c>
    </row>
    <row r="23" spans="1:17" x14ac:dyDescent="0.25">
      <c r="A23" s="1">
        <v>2024</v>
      </c>
      <c r="B23" s="1" t="s">
        <v>57</v>
      </c>
      <c r="C23" s="1" t="s">
        <v>226</v>
      </c>
      <c r="D23" s="1" t="s">
        <v>75</v>
      </c>
      <c r="E23" s="1" t="s">
        <v>138</v>
      </c>
      <c r="F23" s="1" t="s">
        <v>55</v>
      </c>
      <c r="G23" s="1" t="s">
        <v>58</v>
      </c>
      <c r="H23" s="1">
        <v>4</v>
      </c>
      <c r="I23" s="1">
        <v>83</v>
      </c>
      <c r="J23" s="1">
        <v>79</v>
      </c>
      <c r="O23" s="1" t="s">
        <v>119</v>
      </c>
    </row>
    <row r="24" spans="1:17" x14ac:dyDescent="0.25">
      <c r="A24" s="1">
        <v>2025</v>
      </c>
      <c r="B24" s="1" t="s">
        <v>57</v>
      </c>
      <c r="C24" s="1" t="s">
        <v>226</v>
      </c>
      <c r="D24" s="1" t="s">
        <v>75</v>
      </c>
      <c r="E24" s="1" t="s">
        <v>138</v>
      </c>
      <c r="F24" s="1" t="s">
        <v>55</v>
      </c>
      <c r="G24" s="1" t="s">
        <v>58</v>
      </c>
      <c r="H24" s="1">
        <v>6</v>
      </c>
      <c r="I24" s="1">
        <v>71</v>
      </c>
      <c r="J24" s="1">
        <v>91</v>
      </c>
    </row>
    <row r="26" spans="1:17" x14ac:dyDescent="0.25">
      <c r="H26" s="14">
        <f>AVERAGE(H2:H24)</f>
        <v>3.9130434782608696</v>
      </c>
      <c r="I26" s="1">
        <f>SUM(I2:I24)</f>
        <v>1801</v>
      </c>
      <c r="J26" s="1">
        <f>SUM(J2:J24)</f>
        <v>1926</v>
      </c>
      <c r="L26" s="1">
        <v>1</v>
      </c>
      <c r="M26" s="1">
        <v>1</v>
      </c>
      <c r="N26" s="1">
        <v>1</v>
      </c>
      <c r="O26" s="1">
        <v>10</v>
      </c>
    </row>
    <row r="28" spans="1:17" x14ac:dyDescent="0.25">
      <c r="B28" s="21" t="str">
        <f>'THT C4'!$B$29</f>
        <v>Summary</v>
      </c>
    </row>
  </sheetData>
  <hyperlinks>
    <hyperlink ref="B28" location="Summary!A1" display="Summary" xr:uid="{7F67F108-A428-4D7D-8EA5-6CA2D39E6262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28"/>
  <sheetViews>
    <sheetView workbookViewId="0">
      <selection activeCell="K34" sqref="K34"/>
    </sheetView>
  </sheetViews>
  <sheetFormatPr defaultRowHeight="15" x14ac:dyDescent="0.25"/>
  <cols>
    <col min="2" max="2" width="17.7109375" customWidth="1"/>
    <col min="3" max="3" width="17.7109375" style="1" customWidth="1"/>
    <col min="8" max="11" width="9.140625" style="1"/>
    <col min="12" max="12" width="12.140625" style="1" bestFit="1" customWidth="1"/>
    <col min="13" max="13" width="9.7109375" style="1" bestFit="1" customWidth="1"/>
    <col min="14" max="14" width="12.5703125" style="1" bestFit="1" customWidth="1"/>
    <col min="15" max="15" width="12.7109375" style="1" bestFit="1" customWidth="1"/>
  </cols>
  <sheetData>
    <row r="1" spans="1:15" ht="18" thickBot="1" x14ac:dyDescent="0.35">
      <c r="A1" s="2" t="s">
        <v>0</v>
      </c>
      <c r="B1" s="2" t="s">
        <v>1</v>
      </c>
      <c r="C1" s="2" t="s">
        <v>169</v>
      </c>
      <c r="D1" s="2" t="s">
        <v>2</v>
      </c>
      <c r="E1" s="2" t="s">
        <v>245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L1" s="2" t="s">
        <v>115</v>
      </c>
      <c r="M1" s="2" t="s">
        <v>116</v>
      </c>
      <c r="N1" s="2" t="s">
        <v>117</v>
      </c>
      <c r="O1" s="2" t="s">
        <v>118</v>
      </c>
    </row>
    <row r="2" spans="1:15" ht="15.75" thickTop="1" x14ac:dyDescent="0.25">
      <c r="A2" s="1">
        <v>2003</v>
      </c>
      <c r="B2" s="1" t="s">
        <v>43</v>
      </c>
      <c r="C2" s="1" t="s">
        <v>208</v>
      </c>
      <c r="D2" s="1" t="s">
        <v>96</v>
      </c>
      <c r="E2" s="1" t="s">
        <v>131</v>
      </c>
      <c r="F2" s="1" t="s">
        <v>55</v>
      </c>
      <c r="G2" s="1" t="s">
        <v>56</v>
      </c>
      <c r="H2" s="1">
        <v>3</v>
      </c>
      <c r="I2" s="1">
        <v>90</v>
      </c>
      <c r="J2" s="1">
        <v>72</v>
      </c>
      <c r="O2" s="1" t="s">
        <v>120</v>
      </c>
    </row>
    <row r="3" spans="1:15" x14ac:dyDescent="0.25">
      <c r="A3" s="1">
        <v>2004</v>
      </c>
      <c r="B3" s="1" t="s">
        <v>43</v>
      </c>
      <c r="C3" s="1" t="s">
        <v>208</v>
      </c>
      <c r="D3" s="1" t="s">
        <v>96</v>
      </c>
      <c r="E3" s="1" t="s">
        <v>131</v>
      </c>
      <c r="F3" s="1" t="s">
        <v>55</v>
      </c>
      <c r="G3" s="1" t="s">
        <v>56</v>
      </c>
      <c r="H3" s="1">
        <v>1</v>
      </c>
      <c r="I3" s="1">
        <v>104</v>
      </c>
      <c r="J3" s="1">
        <v>58</v>
      </c>
      <c r="N3" s="1" t="s">
        <v>120</v>
      </c>
    </row>
    <row r="4" spans="1:15" x14ac:dyDescent="0.25">
      <c r="A4" s="1">
        <v>2005</v>
      </c>
      <c r="B4" s="1" t="s">
        <v>43</v>
      </c>
      <c r="C4" s="1" t="s">
        <v>208</v>
      </c>
      <c r="D4" s="1" t="s">
        <v>96</v>
      </c>
      <c r="E4" s="1" t="s">
        <v>131</v>
      </c>
      <c r="F4" s="1" t="s">
        <v>55</v>
      </c>
      <c r="G4" s="1" t="s">
        <v>56</v>
      </c>
      <c r="H4" s="1">
        <v>4</v>
      </c>
      <c r="I4" s="1">
        <v>96</v>
      </c>
      <c r="J4" s="1">
        <v>66</v>
      </c>
      <c r="O4" s="1" t="s">
        <v>120</v>
      </c>
    </row>
    <row r="5" spans="1:15" x14ac:dyDescent="0.25">
      <c r="A5" s="1">
        <v>2006</v>
      </c>
      <c r="B5" s="1" t="s">
        <v>43</v>
      </c>
      <c r="C5" s="1" t="s">
        <v>208</v>
      </c>
      <c r="D5" s="1" t="s">
        <v>96</v>
      </c>
      <c r="E5" s="1" t="s">
        <v>131</v>
      </c>
      <c r="F5" s="1" t="s">
        <v>55</v>
      </c>
      <c r="G5" s="1" t="s">
        <v>56</v>
      </c>
      <c r="H5" s="1">
        <v>3</v>
      </c>
      <c r="I5" s="1">
        <v>77</v>
      </c>
      <c r="J5" s="1">
        <v>85</v>
      </c>
    </row>
    <row r="6" spans="1:15" x14ac:dyDescent="0.25">
      <c r="A6" s="1">
        <v>2007</v>
      </c>
      <c r="B6" s="1" t="s">
        <v>43</v>
      </c>
      <c r="C6" s="1" t="s">
        <v>208</v>
      </c>
      <c r="D6" s="1" t="s">
        <v>96</v>
      </c>
      <c r="E6" s="1" t="s">
        <v>131</v>
      </c>
      <c r="F6" s="1" t="s">
        <v>55</v>
      </c>
      <c r="G6" s="1" t="s">
        <v>56</v>
      </c>
      <c r="H6" s="1">
        <v>4</v>
      </c>
      <c r="I6" s="1">
        <v>72</v>
      </c>
      <c r="J6" s="1">
        <v>90</v>
      </c>
    </row>
    <row r="7" spans="1:15" x14ac:dyDescent="0.25">
      <c r="A7" s="1">
        <v>2008</v>
      </c>
      <c r="B7" s="1" t="s">
        <v>43</v>
      </c>
      <c r="C7" s="1" t="s">
        <v>208</v>
      </c>
      <c r="D7" s="1" t="s">
        <v>96</v>
      </c>
      <c r="E7" s="1" t="s">
        <v>131</v>
      </c>
      <c r="F7" s="1" t="s">
        <v>55</v>
      </c>
      <c r="G7" s="1" t="s">
        <v>56</v>
      </c>
      <c r="H7" s="1">
        <v>3</v>
      </c>
      <c r="I7" s="1">
        <v>87</v>
      </c>
      <c r="J7" s="1">
        <v>75</v>
      </c>
      <c r="O7" s="1" t="s">
        <v>120</v>
      </c>
    </row>
    <row r="8" spans="1:15" x14ac:dyDescent="0.25">
      <c r="A8" s="1">
        <v>2009</v>
      </c>
      <c r="B8" s="1" t="s">
        <v>43</v>
      </c>
      <c r="C8" s="1" t="s">
        <v>208</v>
      </c>
      <c r="D8" s="1" t="s">
        <v>96</v>
      </c>
      <c r="E8" s="1" t="s">
        <v>131</v>
      </c>
      <c r="F8" s="1" t="s">
        <v>55</v>
      </c>
      <c r="G8" s="1" t="s">
        <v>56</v>
      </c>
      <c r="H8" s="1">
        <v>1</v>
      </c>
      <c r="I8" s="1">
        <v>106</v>
      </c>
      <c r="J8" s="1">
        <v>56</v>
      </c>
      <c r="M8" s="1" t="s">
        <v>120</v>
      </c>
      <c r="N8" s="1" t="s">
        <v>120</v>
      </c>
    </row>
    <row r="9" spans="1:15" x14ac:dyDescent="0.25">
      <c r="A9" s="1">
        <v>2010</v>
      </c>
      <c r="B9" s="1" t="s">
        <v>43</v>
      </c>
      <c r="C9" s="1" t="s">
        <v>208</v>
      </c>
      <c r="D9" s="1" t="s">
        <v>96</v>
      </c>
      <c r="E9" s="1" t="s">
        <v>131</v>
      </c>
      <c r="F9" s="1" t="s">
        <v>55</v>
      </c>
      <c r="G9" s="1" t="s">
        <v>56</v>
      </c>
      <c r="H9" s="1">
        <v>3</v>
      </c>
      <c r="I9" s="1">
        <v>97</v>
      </c>
      <c r="J9" s="1">
        <v>65</v>
      </c>
      <c r="O9" s="1" t="s">
        <v>120</v>
      </c>
    </row>
    <row r="10" spans="1:15" x14ac:dyDescent="0.25">
      <c r="A10" s="1">
        <v>2011</v>
      </c>
      <c r="B10" s="1" t="s">
        <v>43</v>
      </c>
      <c r="C10" s="1" t="s">
        <v>208</v>
      </c>
      <c r="D10" s="1" t="s">
        <v>96</v>
      </c>
      <c r="E10" s="1" t="s">
        <v>131</v>
      </c>
      <c r="F10" s="1" t="s">
        <v>55</v>
      </c>
      <c r="G10" s="1" t="s">
        <v>56</v>
      </c>
      <c r="H10" s="1">
        <v>2</v>
      </c>
      <c r="I10" s="1">
        <v>100</v>
      </c>
      <c r="J10" s="1">
        <v>62</v>
      </c>
      <c r="M10" s="1" t="s">
        <v>120</v>
      </c>
      <c r="O10" s="1" t="s">
        <v>120</v>
      </c>
    </row>
    <row r="11" spans="1:15" x14ac:dyDescent="0.25">
      <c r="A11" s="1">
        <v>2012</v>
      </c>
      <c r="B11" s="1" t="s">
        <v>43</v>
      </c>
      <c r="C11" s="1" t="s">
        <v>208</v>
      </c>
      <c r="D11" s="1" t="s">
        <v>96</v>
      </c>
      <c r="E11" s="1" t="s">
        <v>131</v>
      </c>
      <c r="F11" s="1" t="s">
        <v>55</v>
      </c>
      <c r="G11" s="1" t="s">
        <v>56</v>
      </c>
      <c r="H11" s="1">
        <v>2</v>
      </c>
      <c r="I11" s="1">
        <v>94</v>
      </c>
      <c r="J11" s="1">
        <v>68</v>
      </c>
      <c r="O11" s="1" t="s">
        <v>120</v>
      </c>
    </row>
    <row r="12" spans="1:15" x14ac:dyDescent="0.25">
      <c r="A12" s="1">
        <v>2013</v>
      </c>
      <c r="B12" s="1" t="s">
        <v>43</v>
      </c>
      <c r="C12" s="1" t="s">
        <v>208</v>
      </c>
      <c r="D12" s="1" t="s">
        <v>96</v>
      </c>
      <c r="E12" s="1" t="s">
        <v>131</v>
      </c>
      <c r="F12" s="1" t="s">
        <v>55</v>
      </c>
      <c r="G12" s="1" t="s">
        <v>56</v>
      </c>
      <c r="H12" s="1">
        <v>2</v>
      </c>
      <c r="I12" s="1">
        <v>79</v>
      </c>
      <c r="J12" s="1">
        <v>83</v>
      </c>
      <c r="O12" s="1" t="s">
        <v>120</v>
      </c>
    </row>
    <row r="13" spans="1:15" x14ac:dyDescent="0.25">
      <c r="A13" s="1">
        <v>2014</v>
      </c>
      <c r="B13" s="1" t="s">
        <v>43</v>
      </c>
      <c r="C13" s="1" t="s">
        <v>208</v>
      </c>
      <c r="D13" s="1" t="s">
        <v>96</v>
      </c>
      <c r="E13" s="1" t="s">
        <v>131</v>
      </c>
      <c r="F13" s="1" t="s">
        <v>55</v>
      </c>
      <c r="G13" s="1" t="s">
        <v>56</v>
      </c>
      <c r="H13" s="1">
        <v>3</v>
      </c>
      <c r="I13" s="1">
        <v>71</v>
      </c>
      <c r="J13" s="1">
        <v>91</v>
      </c>
    </row>
    <row r="14" spans="1:15" x14ac:dyDescent="0.25">
      <c r="A14" s="1">
        <v>2015</v>
      </c>
      <c r="B14" s="1" t="s">
        <v>43</v>
      </c>
      <c r="C14" s="1" t="s">
        <v>208</v>
      </c>
      <c r="D14" s="1" t="s">
        <v>96</v>
      </c>
      <c r="E14" s="1" t="s">
        <v>131</v>
      </c>
      <c r="F14" s="1" t="s">
        <v>55</v>
      </c>
      <c r="G14" s="1" t="s">
        <v>56</v>
      </c>
      <c r="H14" s="1">
        <v>2</v>
      </c>
      <c r="I14" s="1">
        <v>83</v>
      </c>
      <c r="J14" s="1">
        <v>79</v>
      </c>
      <c r="O14" s="1" t="s">
        <v>120</v>
      </c>
    </row>
    <row r="15" spans="1:15" x14ac:dyDescent="0.25">
      <c r="A15" s="1">
        <v>2016</v>
      </c>
      <c r="B15" s="1" t="s">
        <v>43</v>
      </c>
      <c r="C15" s="1" t="s">
        <v>208</v>
      </c>
      <c r="D15" s="1" t="s">
        <v>96</v>
      </c>
      <c r="E15" s="1" t="s">
        <v>131</v>
      </c>
      <c r="F15" s="1" t="s">
        <v>55</v>
      </c>
      <c r="G15" s="1" t="s">
        <v>56</v>
      </c>
      <c r="H15" s="1">
        <v>4</v>
      </c>
      <c r="I15" s="1">
        <v>75</v>
      </c>
      <c r="J15" s="1">
        <v>87</v>
      </c>
    </row>
    <row r="16" spans="1:15" x14ac:dyDescent="0.25">
      <c r="A16" s="1">
        <v>2017</v>
      </c>
      <c r="B16" s="1" t="s">
        <v>43</v>
      </c>
      <c r="C16" s="1" t="s">
        <v>208</v>
      </c>
      <c r="D16" s="1" t="s">
        <v>96</v>
      </c>
      <c r="E16" s="1" t="s">
        <v>131</v>
      </c>
      <c r="F16" s="1" t="s">
        <v>55</v>
      </c>
      <c r="G16" s="1" t="s">
        <v>56</v>
      </c>
      <c r="H16" s="1">
        <v>1</v>
      </c>
      <c r="I16" s="1">
        <v>115</v>
      </c>
      <c r="J16" s="1">
        <v>47</v>
      </c>
      <c r="N16" s="1" t="s">
        <v>120</v>
      </c>
    </row>
    <row r="17" spans="1:15" x14ac:dyDescent="0.25">
      <c r="A17" s="1">
        <v>2018</v>
      </c>
      <c r="B17" s="1" t="s">
        <v>43</v>
      </c>
      <c r="C17" s="1" t="s">
        <v>208</v>
      </c>
      <c r="D17" s="1" t="s">
        <v>96</v>
      </c>
      <c r="E17" s="1" t="s">
        <v>131</v>
      </c>
      <c r="F17" s="1" t="s">
        <v>55</v>
      </c>
      <c r="G17" s="1" t="s">
        <v>56</v>
      </c>
      <c r="H17" s="1">
        <v>1</v>
      </c>
      <c r="I17" s="1">
        <v>98</v>
      </c>
      <c r="J17" s="1">
        <v>64</v>
      </c>
      <c r="N17" s="1" t="s">
        <v>120</v>
      </c>
    </row>
    <row r="18" spans="1:15" x14ac:dyDescent="0.25">
      <c r="A18" s="1">
        <v>2019</v>
      </c>
      <c r="B18" s="1" t="s">
        <v>43</v>
      </c>
      <c r="C18" s="1" t="s">
        <v>208</v>
      </c>
      <c r="D18" s="1" t="s">
        <v>96</v>
      </c>
      <c r="E18" s="1" t="s">
        <v>131</v>
      </c>
      <c r="F18" s="1" t="s">
        <v>55</v>
      </c>
      <c r="G18" s="1" t="s">
        <v>56</v>
      </c>
      <c r="H18" s="1">
        <v>2</v>
      </c>
      <c r="I18" s="1">
        <v>102</v>
      </c>
      <c r="J18" s="1">
        <v>60</v>
      </c>
      <c r="O18" s="1" t="s">
        <v>120</v>
      </c>
    </row>
    <row r="19" spans="1:15" x14ac:dyDescent="0.25">
      <c r="A19" s="1">
        <v>2020</v>
      </c>
      <c r="B19" s="1" t="s">
        <v>43</v>
      </c>
      <c r="C19" s="1" t="s">
        <v>208</v>
      </c>
      <c r="D19" s="1" t="s">
        <v>96</v>
      </c>
      <c r="E19" s="1" t="s">
        <v>131</v>
      </c>
      <c r="F19" s="1" t="s">
        <v>55</v>
      </c>
      <c r="G19" s="1" t="s">
        <v>56</v>
      </c>
      <c r="H19" s="1">
        <v>3</v>
      </c>
      <c r="I19" s="1">
        <v>78</v>
      </c>
      <c r="J19" s="1">
        <v>84</v>
      </c>
    </row>
    <row r="20" spans="1:15" x14ac:dyDescent="0.25">
      <c r="A20" s="1">
        <v>2021</v>
      </c>
      <c r="B20" s="1" t="s">
        <v>43</v>
      </c>
      <c r="C20" s="1" t="s">
        <v>208</v>
      </c>
      <c r="D20" s="1" t="s">
        <v>96</v>
      </c>
      <c r="E20" s="1" t="s">
        <v>131</v>
      </c>
      <c r="F20" s="1" t="s">
        <v>55</v>
      </c>
      <c r="G20" s="1" t="s">
        <v>56</v>
      </c>
      <c r="H20" s="1">
        <v>2</v>
      </c>
      <c r="I20" s="1">
        <v>109</v>
      </c>
      <c r="J20" s="1">
        <v>53</v>
      </c>
      <c r="O20" s="1" t="s">
        <v>120</v>
      </c>
    </row>
    <row r="21" spans="1:15" x14ac:dyDescent="0.25">
      <c r="A21" s="1">
        <v>2022</v>
      </c>
      <c r="B21" s="1" t="s">
        <v>43</v>
      </c>
      <c r="C21" s="1" t="s">
        <v>208</v>
      </c>
      <c r="D21" s="1" t="s">
        <v>96</v>
      </c>
      <c r="E21" s="1" t="s">
        <v>131</v>
      </c>
      <c r="F21" s="1" t="s">
        <v>55</v>
      </c>
      <c r="G21" s="1" t="s">
        <v>56</v>
      </c>
      <c r="H21" s="1">
        <v>2</v>
      </c>
      <c r="I21" s="1">
        <v>86</v>
      </c>
      <c r="J21" s="1">
        <v>76</v>
      </c>
      <c r="O21" s="1" t="s">
        <v>120</v>
      </c>
    </row>
    <row r="22" spans="1:15" x14ac:dyDescent="0.25">
      <c r="A22" s="1">
        <v>2023</v>
      </c>
      <c r="B22" s="1" t="s">
        <v>43</v>
      </c>
      <c r="C22" s="1" t="s">
        <v>208</v>
      </c>
      <c r="D22" s="1" t="s">
        <v>96</v>
      </c>
      <c r="E22" s="1" t="s">
        <v>131</v>
      </c>
      <c r="F22" s="1" t="s">
        <v>55</v>
      </c>
      <c r="G22" s="1" t="s">
        <v>56</v>
      </c>
      <c r="H22" s="1">
        <v>3</v>
      </c>
      <c r="I22" s="1">
        <v>76</v>
      </c>
      <c r="J22" s="1">
        <v>86</v>
      </c>
      <c r="O22" s="1" t="s">
        <v>120</v>
      </c>
    </row>
    <row r="23" spans="1:15" x14ac:dyDescent="0.25">
      <c r="A23" s="1">
        <v>2024</v>
      </c>
      <c r="B23" s="1" t="s">
        <v>43</v>
      </c>
      <c r="C23" s="1" t="s">
        <v>208</v>
      </c>
      <c r="D23" s="1" t="s">
        <v>96</v>
      </c>
      <c r="E23" s="1" t="s">
        <v>131</v>
      </c>
      <c r="F23" s="1" t="s">
        <v>55</v>
      </c>
      <c r="G23" s="1" t="s">
        <v>56</v>
      </c>
      <c r="H23" s="1">
        <v>2</v>
      </c>
      <c r="I23" s="1">
        <v>82</v>
      </c>
      <c r="J23" s="1">
        <v>80</v>
      </c>
      <c r="O23" s="1" t="s">
        <v>119</v>
      </c>
    </row>
    <row r="24" spans="1:15" x14ac:dyDescent="0.25">
      <c r="A24" s="1">
        <v>2025</v>
      </c>
      <c r="B24" s="1" t="s">
        <v>43</v>
      </c>
      <c r="C24" s="1" t="s">
        <v>208</v>
      </c>
      <c r="D24" s="1" t="s">
        <v>96</v>
      </c>
      <c r="E24" s="1" t="s">
        <v>131</v>
      </c>
      <c r="F24" s="1" t="s">
        <v>55</v>
      </c>
      <c r="G24" s="1" t="s">
        <v>56</v>
      </c>
      <c r="H24" s="1">
        <v>2</v>
      </c>
      <c r="I24" s="1">
        <v>79</v>
      </c>
      <c r="J24" s="1">
        <v>84</v>
      </c>
      <c r="O24" s="1" t="s">
        <v>120</v>
      </c>
    </row>
    <row r="26" spans="1:15" x14ac:dyDescent="0.25">
      <c r="H26" s="14">
        <f>AVERAGE(H2:H24)</f>
        <v>2.3913043478260869</v>
      </c>
      <c r="I26" s="1">
        <f>SUM(I2:I24)</f>
        <v>2056</v>
      </c>
      <c r="J26" s="1">
        <f>SUM(J2:J24)</f>
        <v>1671</v>
      </c>
      <c r="L26" s="1">
        <v>0</v>
      </c>
      <c r="M26" s="1">
        <v>2</v>
      </c>
      <c r="N26" s="1">
        <v>4</v>
      </c>
      <c r="O26" s="1">
        <v>14</v>
      </c>
    </row>
    <row r="28" spans="1:15" x14ac:dyDescent="0.25">
      <c r="B28" s="21" t="str">
        <f>'THT C4'!$B$29</f>
        <v>Summary</v>
      </c>
    </row>
  </sheetData>
  <hyperlinks>
    <hyperlink ref="B28" location="Summary!A1" display="Summary" xr:uid="{5D4D61A7-7EE6-426D-9DD2-3F109DCBBAFA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29"/>
  <sheetViews>
    <sheetView workbookViewId="0">
      <selection activeCell="L24" sqref="L24"/>
    </sheetView>
  </sheetViews>
  <sheetFormatPr defaultRowHeight="15" x14ac:dyDescent="0.25"/>
  <cols>
    <col min="2" max="2" width="19.85546875" customWidth="1"/>
    <col min="3" max="3" width="19.85546875" style="1" customWidth="1"/>
    <col min="8" max="11" width="9.140625" style="1"/>
    <col min="12" max="12" width="12.140625" style="1" bestFit="1" customWidth="1"/>
    <col min="13" max="13" width="9.7109375" style="1" bestFit="1" customWidth="1"/>
    <col min="14" max="14" width="12.5703125" style="1" bestFit="1" customWidth="1"/>
    <col min="15" max="15" width="12.7109375" style="1" bestFit="1" customWidth="1"/>
  </cols>
  <sheetData>
    <row r="1" spans="1:15" ht="18" thickBot="1" x14ac:dyDescent="0.35">
      <c r="A1" s="2" t="s">
        <v>0</v>
      </c>
      <c r="B1" s="2" t="s">
        <v>1</v>
      </c>
      <c r="C1" s="2" t="s">
        <v>169</v>
      </c>
      <c r="D1" s="2" t="s">
        <v>2</v>
      </c>
      <c r="E1" s="2" t="s">
        <v>245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L1" s="2" t="s">
        <v>115</v>
      </c>
      <c r="M1" s="2" t="s">
        <v>116</v>
      </c>
      <c r="N1" s="2" t="s">
        <v>117</v>
      </c>
      <c r="O1" s="2" t="s">
        <v>118</v>
      </c>
    </row>
    <row r="2" spans="1:15" ht="15.75" thickTop="1" x14ac:dyDescent="0.25">
      <c r="A2" s="1">
        <v>2003</v>
      </c>
      <c r="B2" s="1" t="s">
        <v>44</v>
      </c>
      <c r="C2" s="1" t="s">
        <v>200</v>
      </c>
      <c r="D2" s="1" t="s">
        <v>85</v>
      </c>
      <c r="E2" s="1" t="s">
        <v>129</v>
      </c>
      <c r="F2" s="1" t="s">
        <v>55</v>
      </c>
      <c r="G2" s="1" t="s">
        <v>56</v>
      </c>
      <c r="H2" s="1">
        <v>4</v>
      </c>
      <c r="I2" s="1">
        <v>79</v>
      </c>
      <c r="J2" s="1">
        <v>83</v>
      </c>
    </row>
    <row r="3" spans="1:15" x14ac:dyDescent="0.25">
      <c r="A3" s="1">
        <v>2004</v>
      </c>
      <c r="B3" s="1" t="s">
        <v>44</v>
      </c>
      <c r="C3" s="1" t="s">
        <v>200</v>
      </c>
      <c r="D3" s="1" t="s">
        <v>85</v>
      </c>
      <c r="E3" s="1" t="s">
        <v>129</v>
      </c>
      <c r="F3" s="1" t="s">
        <v>55</v>
      </c>
      <c r="G3" s="1" t="s">
        <v>56</v>
      </c>
      <c r="H3" s="1">
        <v>6</v>
      </c>
      <c r="I3" s="1">
        <v>62</v>
      </c>
      <c r="J3" s="1">
        <v>100</v>
      </c>
    </row>
    <row r="4" spans="1:15" x14ac:dyDescent="0.25">
      <c r="A4" s="1">
        <v>2005</v>
      </c>
      <c r="B4" s="1" t="s">
        <v>44</v>
      </c>
      <c r="C4" s="1" t="s">
        <v>200</v>
      </c>
      <c r="D4" s="1" t="s">
        <v>85</v>
      </c>
      <c r="E4" s="1" t="s">
        <v>129</v>
      </c>
      <c r="F4" s="1" t="s">
        <v>55</v>
      </c>
      <c r="G4" s="1" t="s">
        <v>56</v>
      </c>
      <c r="H4" s="1">
        <v>2</v>
      </c>
      <c r="I4" s="1">
        <v>97</v>
      </c>
      <c r="J4" s="1">
        <v>65</v>
      </c>
      <c r="O4" s="1" t="s">
        <v>120</v>
      </c>
    </row>
    <row r="5" spans="1:15" x14ac:dyDescent="0.25">
      <c r="A5" s="1">
        <v>2006</v>
      </c>
      <c r="B5" s="1" t="s">
        <v>44</v>
      </c>
      <c r="C5" s="1" t="s">
        <v>200</v>
      </c>
      <c r="D5" s="1" t="s">
        <v>85</v>
      </c>
      <c r="E5" s="1" t="s">
        <v>129</v>
      </c>
      <c r="F5" s="1" t="s">
        <v>55</v>
      </c>
      <c r="G5" s="1" t="s">
        <v>56</v>
      </c>
      <c r="H5" s="1">
        <v>1</v>
      </c>
      <c r="I5" s="1">
        <v>99</v>
      </c>
      <c r="J5" s="1">
        <v>63</v>
      </c>
      <c r="N5" s="1" t="s">
        <v>120</v>
      </c>
    </row>
    <row r="6" spans="1:15" x14ac:dyDescent="0.25">
      <c r="A6" s="1">
        <v>2007</v>
      </c>
      <c r="B6" s="1" t="s">
        <v>45</v>
      </c>
      <c r="C6" s="1" t="s">
        <v>201</v>
      </c>
      <c r="D6" s="1" t="s">
        <v>88</v>
      </c>
      <c r="E6" s="1" t="s">
        <v>129</v>
      </c>
      <c r="F6" s="1" t="s">
        <v>55</v>
      </c>
      <c r="G6" s="1" t="s">
        <v>56</v>
      </c>
      <c r="H6" s="1">
        <v>3</v>
      </c>
      <c r="I6" s="1">
        <v>89</v>
      </c>
      <c r="J6" s="1">
        <v>73</v>
      </c>
      <c r="O6" s="1" t="s">
        <v>120</v>
      </c>
    </row>
    <row r="7" spans="1:15" x14ac:dyDescent="0.25">
      <c r="A7" s="1">
        <v>2008</v>
      </c>
      <c r="B7" s="1" t="s">
        <v>46</v>
      </c>
      <c r="C7" s="1" t="s">
        <v>202</v>
      </c>
      <c r="D7" s="1" t="s">
        <v>86</v>
      </c>
      <c r="E7" s="1" t="s">
        <v>129</v>
      </c>
      <c r="F7" s="1" t="s">
        <v>55</v>
      </c>
      <c r="G7" s="1" t="s">
        <v>56</v>
      </c>
      <c r="H7" s="1">
        <v>1</v>
      </c>
      <c r="I7" s="1">
        <v>105</v>
      </c>
      <c r="J7" s="1">
        <v>57</v>
      </c>
      <c r="N7" s="1" t="s">
        <v>120</v>
      </c>
    </row>
    <row r="8" spans="1:15" x14ac:dyDescent="0.25">
      <c r="A8" s="1">
        <v>2009</v>
      </c>
      <c r="B8" s="1" t="s">
        <v>46</v>
      </c>
      <c r="C8" s="1" t="s">
        <v>186</v>
      </c>
      <c r="D8" s="1" t="s">
        <v>86</v>
      </c>
      <c r="E8" s="1" t="s">
        <v>129</v>
      </c>
      <c r="F8" s="1" t="s">
        <v>55</v>
      </c>
      <c r="G8" s="1" t="s">
        <v>56</v>
      </c>
      <c r="H8" s="1">
        <v>5</v>
      </c>
      <c r="I8" s="1">
        <v>62</v>
      </c>
      <c r="J8" s="1">
        <v>100</v>
      </c>
    </row>
    <row r="9" spans="1:15" x14ac:dyDescent="0.25">
      <c r="A9" s="1">
        <v>2010</v>
      </c>
      <c r="B9" s="1" t="s">
        <v>31</v>
      </c>
      <c r="C9" s="1" t="s">
        <v>203</v>
      </c>
      <c r="D9" s="1" t="s">
        <v>87</v>
      </c>
      <c r="E9" s="1" t="s">
        <v>129</v>
      </c>
      <c r="F9" s="1" t="s">
        <v>55</v>
      </c>
      <c r="G9" s="1" t="s">
        <v>56</v>
      </c>
      <c r="H9" s="1">
        <v>6</v>
      </c>
      <c r="I9" s="1">
        <v>55</v>
      </c>
      <c r="J9" s="1">
        <v>107</v>
      </c>
    </row>
    <row r="10" spans="1:15" x14ac:dyDescent="0.25">
      <c r="A10" s="1">
        <v>2011</v>
      </c>
      <c r="B10" s="1" t="s">
        <v>31</v>
      </c>
      <c r="C10" s="1" t="s">
        <v>203</v>
      </c>
      <c r="D10" s="1" t="s">
        <v>87</v>
      </c>
      <c r="E10" s="1" t="s">
        <v>129</v>
      </c>
      <c r="F10" s="1" t="s">
        <v>55</v>
      </c>
      <c r="G10" s="1" t="s">
        <v>56</v>
      </c>
      <c r="H10" s="1">
        <v>3</v>
      </c>
      <c r="I10" s="1">
        <v>87</v>
      </c>
      <c r="J10" s="1">
        <v>75</v>
      </c>
      <c r="O10" s="1" t="s">
        <v>120</v>
      </c>
    </row>
    <row r="11" spans="1:15" x14ac:dyDescent="0.25">
      <c r="A11" s="1">
        <v>2012</v>
      </c>
      <c r="B11" s="1" t="s">
        <v>31</v>
      </c>
      <c r="C11" s="1" t="s">
        <v>203</v>
      </c>
      <c r="D11" s="1" t="s">
        <v>87</v>
      </c>
      <c r="E11" s="1" t="s">
        <v>129</v>
      </c>
      <c r="F11" s="1" t="s">
        <v>55</v>
      </c>
      <c r="G11" s="1" t="s">
        <v>56</v>
      </c>
      <c r="H11" s="1">
        <v>4</v>
      </c>
      <c r="I11" s="1">
        <v>69</v>
      </c>
      <c r="J11" s="1">
        <v>93</v>
      </c>
    </row>
    <row r="12" spans="1:15" x14ac:dyDescent="0.25">
      <c r="A12" s="1">
        <v>2013</v>
      </c>
      <c r="B12" s="1" t="s">
        <v>31</v>
      </c>
      <c r="C12" s="1" t="s">
        <v>203</v>
      </c>
      <c r="D12" s="1" t="s">
        <v>87</v>
      </c>
      <c r="E12" s="1" t="s">
        <v>129</v>
      </c>
      <c r="F12" s="1" t="s">
        <v>55</v>
      </c>
      <c r="G12" s="1" t="s">
        <v>56</v>
      </c>
      <c r="H12" s="1">
        <v>6</v>
      </c>
      <c r="I12" s="1">
        <v>48</v>
      </c>
      <c r="J12" s="1">
        <v>114</v>
      </c>
    </row>
    <row r="13" spans="1:15" x14ac:dyDescent="0.25">
      <c r="A13" s="1">
        <v>2014</v>
      </c>
      <c r="B13" s="1" t="s">
        <v>31</v>
      </c>
      <c r="C13" s="1" t="s">
        <v>203</v>
      </c>
      <c r="D13" s="1" t="s">
        <v>87</v>
      </c>
      <c r="E13" s="1" t="s">
        <v>129</v>
      </c>
      <c r="F13" s="1" t="s">
        <v>55</v>
      </c>
      <c r="G13" s="1" t="s">
        <v>56</v>
      </c>
      <c r="H13" s="1">
        <v>5</v>
      </c>
      <c r="I13" s="1">
        <v>60</v>
      </c>
      <c r="J13" s="1">
        <v>102</v>
      </c>
    </row>
    <row r="14" spans="1:15" x14ac:dyDescent="0.25">
      <c r="A14" s="1">
        <v>2015</v>
      </c>
      <c r="B14" s="1" t="s">
        <v>31</v>
      </c>
      <c r="C14" s="1" t="s">
        <v>203</v>
      </c>
      <c r="D14" s="1" t="s">
        <v>87</v>
      </c>
      <c r="E14" s="1" t="s">
        <v>129</v>
      </c>
      <c r="F14" s="1" t="s">
        <v>55</v>
      </c>
      <c r="G14" s="1" t="s">
        <v>56</v>
      </c>
      <c r="H14" s="1">
        <v>3</v>
      </c>
      <c r="I14" s="1">
        <v>75</v>
      </c>
      <c r="J14" s="1">
        <v>87</v>
      </c>
    </row>
    <row r="15" spans="1:15" x14ac:dyDescent="0.25">
      <c r="A15" s="1">
        <v>2016</v>
      </c>
      <c r="B15" s="1" t="s">
        <v>31</v>
      </c>
      <c r="C15" s="1" t="s">
        <v>203</v>
      </c>
      <c r="D15" s="1" t="s">
        <v>87</v>
      </c>
      <c r="E15" s="1" t="s">
        <v>129</v>
      </c>
      <c r="F15" s="1" t="s">
        <v>55</v>
      </c>
      <c r="G15" s="1" t="s">
        <v>56</v>
      </c>
      <c r="H15" s="1">
        <v>5</v>
      </c>
      <c r="I15" s="1">
        <v>58</v>
      </c>
      <c r="J15" s="1">
        <v>104</v>
      </c>
    </row>
    <row r="16" spans="1:15" x14ac:dyDescent="0.25">
      <c r="A16" s="1">
        <v>2017</v>
      </c>
      <c r="B16" s="1" t="s">
        <v>31</v>
      </c>
      <c r="C16" s="1" t="s">
        <v>203</v>
      </c>
      <c r="D16" s="1" t="s">
        <v>87</v>
      </c>
      <c r="E16" s="1" t="s">
        <v>129</v>
      </c>
      <c r="F16" s="1" t="s">
        <v>55</v>
      </c>
      <c r="G16" s="1" t="s">
        <v>56</v>
      </c>
      <c r="H16" s="1">
        <v>4</v>
      </c>
      <c r="I16" s="1">
        <v>81</v>
      </c>
      <c r="J16" s="1">
        <v>81</v>
      </c>
      <c r="O16" s="1" t="s">
        <v>120</v>
      </c>
    </row>
    <row r="17" spans="1:17" x14ac:dyDescent="0.25">
      <c r="A17" s="1">
        <v>2018</v>
      </c>
      <c r="B17" s="1" t="s">
        <v>31</v>
      </c>
      <c r="C17" s="1" t="s">
        <v>203</v>
      </c>
      <c r="D17" s="1" t="s">
        <v>87</v>
      </c>
      <c r="E17" s="1" t="s">
        <v>129</v>
      </c>
      <c r="F17" s="1" t="s">
        <v>55</v>
      </c>
      <c r="G17" s="1" t="s">
        <v>56</v>
      </c>
      <c r="H17" s="1">
        <v>5</v>
      </c>
      <c r="I17" s="1">
        <v>74</v>
      </c>
      <c r="J17" s="1">
        <v>88</v>
      </c>
    </row>
    <row r="18" spans="1:17" x14ac:dyDescent="0.25">
      <c r="A18" s="1">
        <v>2019</v>
      </c>
      <c r="B18" s="1" t="s">
        <v>31</v>
      </c>
      <c r="C18" s="1" t="s">
        <v>186</v>
      </c>
      <c r="D18" s="1" t="s">
        <v>87</v>
      </c>
      <c r="E18" s="1" t="s">
        <v>129</v>
      </c>
      <c r="F18" s="1" t="s">
        <v>55</v>
      </c>
      <c r="G18" s="1" t="s">
        <v>56</v>
      </c>
      <c r="H18" s="1">
        <v>3</v>
      </c>
      <c r="I18" s="1">
        <v>98</v>
      </c>
      <c r="J18" s="1">
        <v>64</v>
      </c>
      <c r="O18" s="1" t="s">
        <v>120</v>
      </c>
    </row>
    <row r="19" spans="1:17" x14ac:dyDescent="0.25">
      <c r="A19" s="1">
        <v>2020</v>
      </c>
      <c r="B19" s="1" t="s">
        <v>31</v>
      </c>
      <c r="C19" s="1" t="s">
        <v>212</v>
      </c>
      <c r="D19" s="1" t="s">
        <v>87</v>
      </c>
      <c r="E19" s="1" t="s">
        <v>129</v>
      </c>
      <c r="F19" s="1" t="s">
        <v>55</v>
      </c>
      <c r="G19" s="1" t="s">
        <v>56</v>
      </c>
      <c r="H19" s="1">
        <v>2</v>
      </c>
      <c r="I19" s="1">
        <v>84</v>
      </c>
      <c r="J19" s="1">
        <v>78</v>
      </c>
      <c r="O19" s="1" t="s">
        <v>120</v>
      </c>
    </row>
    <row r="20" spans="1:17" x14ac:dyDescent="0.25">
      <c r="A20" s="1">
        <v>2021</v>
      </c>
      <c r="B20" s="1" t="s">
        <v>65</v>
      </c>
      <c r="C20" s="1" t="s">
        <v>217</v>
      </c>
      <c r="D20" s="1" t="s">
        <v>296</v>
      </c>
      <c r="E20" s="1" t="s">
        <v>129</v>
      </c>
      <c r="F20" s="1" t="s">
        <v>55</v>
      </c>
      <c r="G20" s="1" t="s">
        <v>56</v>
      </c>
      <c r="H20" s="1">
        <v>1</v>
      </c>
      <c r="I20" s="1">
        <v>113</v>
      </c>
      <c r="J20" s="1">
        <v>49</v>
      </c>
      <c r="L20" s="1" t="s">
        <v>119</v>
      </c>
      <c r="M20" s="1" t="s">
        <v>119</v>
      </c>
      <c r="N20" s="1" t="s">
        <v>119</v>
      </c>
    </row>
    <row r="21" spans="1:17" x14ac:dyDescent="0.25">
      <c r="A21" s="1">
        <v>2022</v>
      </c>
      <c r="B21" s="1" t="s">
        <v>65</v>
      </c>
      <c r="C21" s="1" t="s">
        <v>217</v>
      </c>
      <c r="D21" s="1" t="s">
        <v>296</v>
      </c>
      <c r="E21" s="1" t="s">
        <v>129</v>
      </c>
      <c r="F21" s="1" t="s">
        <v>55</v>
      </c>
      <c r="G21" s="1" t="s">
        <v>56</v>
      </c>
      <c r="H21" s="1">
        <v>3</v>
      </c>
      <c r="I21" s="1">
        <v>78</v>
      </c>
      <c r="J21" s="1">
        <v>84</v>
      </c>
    </row>
    <row r="22" spans="1:17" x14ac:dyDescent="0.25">
      <c r="A22" s="1">
        <v>2023</v>
      </c>
      <c r="B22" s="1" t="s">
        <v>309</v>
      </c>
      <c r="C22" s="1" t="s">
        <v>311</v>
      </c>
      <c r="D22" s="1" t="s">
        <v>310</v>
      </c>
      <c r="E22" s="1" t="s">
        <v>129</v>
      </c>
      <c r="F22" s="1" t="s">
        <v>55</v>
      </c>
      <c r="G22" s="1" t="s">
        <v>56</v>
      </c>
      <c r="H22" s="1">
        <v>5</v>
      </c>
      <c r="I22" s="1">
        <v>63</v>
      </c>
      <c r="J22" s="1">
        <v>99</v>
      </c>
      <c r="Q22">
        <v>-5</v>
      </c>
    </row>
    <row r="23" spans="1:17" x14ac:dyDescent="0.25">
      <c r="A23" s="1">
        <v>2024</v>
      </c>
      <c r="B23" s="1" t="s">
        <v>309</v>
      </c>
      <c r="C23" s="1" t="s">
        <v>311</v>
      </c>
      <c r="D23" s="1" t="s">
        <v>310</v>
      </c>
      <c r="E23" s="1" t="s">
        <v>129</v>
      </c>
      <c r="F23" s="1" t="s">
        <v>55</v>
      </c>
      <c r="G23" s="1" t="s">
        <v>56</v>
      </c>
      <c r="H23" s="1">
        <v>4</v>
      </c>
      <c r="I23" s="1">
        <v>72</v>
      </c>
      <c r="J23" s="1">
        <v>90</v>
      </c>
    </row>
    <row r="24" spans="1:17" x14ac:dyDescent="0.25">
      <c r="A24" s="1">
        <v>2025</v>
      </c>
      <c r="B24" s="1" t="s">
        <v>309</v>
      </c>
      <c r="C24" s="1" t="s">
        <v>311</v>
      </c>
      <c r="D24" s="1" t="s">
        <v>310</v>
      </c>
      <c r="E24" s="1" t="s">
        <v>129</v>
      </c>
      <c r="F24" s="1" t="s">
        <v>55</v>
      </c>
      <c r="G24" s="1" t="s">
        <v>56</v>
      </c>
      <c r="H24" s="1">
        <v>3</v>
      </c>
      <c r="I24" s="1">
        <v>76</v>
      </c>
      <c r="J24" s="1">
        <v>86</v>
      </c>
    </row>
    <row r="26" spans="1:17" x14ac:dyDescent="0.25">
      <c r="H26" s="14">
        <f>AVERAGE(H2:H24)</f>
        <v>3.652173913043478</v>
      </c>
      <c r="I26" s="1">
        <f>SUM(I2:I24)</f>
        <v>1784</v>
      </c>
      <c r="J26" s="1">
        <f>SUM(J2:J24)</f>
        <v>1942</v>
      </c>
      <c r="L26" s="1">
        <v>1</v>
      </c>
      <c r="M26" s="1">
        <v>1</v>
      </c>
      <c r="N26" s="1">
        <v>3</v>
      </c>
      <c r="O26" s="1">
        <v>6</v>
      </c>
    </row>
    <row r="29" spans="1:17" x14ac:dyDescent="0.25">
      <c r="B29" s="21" t="str">
        <f>'THT C4'!$B$29</f>
        <v>Summary</v>
      </c>
    </row>
  </sheetData>
  <hyperlinks>
    <hyperlink ref="B29" location="Summary!A1" display="Summary" xr:uid="{8615D9C9-FF20-44D6-B64F-52B5C3F8EC0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8"/>
  <sheetViews>
    <sheetView workbookViewId="0">
      <selection activeCell="Q37" sqref="Q37"/>
    </sheetView>
  </sheetViews>
  <sheetFormatPr defaultRowHeight="15" x14ac:dyDescent="0.25"/>
  <cols>
    <col min="2" max="2" width="16.140625" customWidth="1"/>
    <col min="3" max="3" width="13" customWidth="1"/>
    <col min="8" max="11" width="9.140625" style="1"/>
    <col min="12" max="12" width="12.140625" style="1" bestFit="1" customWidth="1"/>
    <col min="13" max="13" width="9.7109375" style="1" bestFit="1" customWidth="1"/>
    <col min="14" max="14" width="12.5703125" style="1" bestFit="1" customWidth="1"/>
    <col min="15" max="15" width="12.7109375" style="1" bestFit="1" customWidth="1"/>
  </cols>
  <sheetData>
    <row r="1" spans="1:15" ht="18" thickBot="1" x14ac:dyDescent="0.35">
      <c r="A1" s="2" t="s">
        <v>0</v>
      </c>
      <c r="B1" s="2" t="s">
        <v>1</v>
      </c>
      <c r="C1" s="2" t="s">
        <v>169</v>
      </c>
      <c r="D1" s="2" t="s">
        <v>2</v>
      </c>
      <c r="E1" s="2" t="s">
        <v>245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L1" s="2" t="s">
        <v>115</v>
      </c>
      <c r="M1" s="2" t="s">
        <v>116</v>
      </c>
      <c r="N1" s="2" t="s">
        <v>117</v>
      </c>
      <c r="O1" s="2" t="s">
        <v>118</v>
      </c>
    </row>
    <row r="2" spans="1:15" ht="15.75" thickTop="1" x14ac:dyDescent="0.25">
      <c r="A2" s="1">
        <v>2003</v>
      </c>
      <c r="B2" s="1" t="s">
        <v>10</v>
      </c>
      <c r="C2" s="1" t="s">
        <v>172</v>
      </c>
      <c r="D2" s="1" t="s">
        <v>8</v>
      </c>
      <c r="E2" s="1" t="s">
        <v>123</v>
      </c>
      <c r="F2" s="1" t="s">
        <v>9</v>
      </c>
      <c r="G2" s="1" t="s">
        <v>11</v>
      </c>
      <c r="H2" s="1">
        <v>3</v>
      </c>
      <c r="I2" s="1">
        <v>87</v>
      </c>
      <c r="J2" s="1">
        <v>75</v>
      </c>
      <c r="O2" s="1" t="s">
        <v>120</v>
      </c>
    </row>
    <row r="3" spans="1:15" x14ac:dyDescent="0.25">
      <c r="A3" s="1">
        <v>2004</v>
      </c>
      <c r="B3" s="1" t="s">
        <v>10</v>
      </c>
      <c r="C3" s="1" t="s">
        <v>172</v>
      </c>
      <c r="D3" s="1" t="s">
        <v>8</v>
      </c>
      <c r="E3" s="1" t="s">
        <v>123</v>
      </c>
      <c r="F3" s="1" t="s">
        <v>9</v>
      </c>
      <c r="G3" s="1" t="s">
        <v>11</v>
      </c>
      <c r="H3" s="1">
        <v>4</v>
      </c>
      <c r="I3" s="1">
        <v>70</v>
      </c>
      <c r="J3" s="1">
        <v>92</v>
      </c>
    </row>
    <row r="4" spans="1:15" x14ac:dyDescent="0.25">
      <c r="A4" s="1">
        <v>2005</v>
      </c>
      <c r="B4" s="1" t="s">
        <v>10</v>
      </c>
      <c r="C4" s="1" t="s">
        <v>172</v>
      </c>
      <c r="D4" s="1" t="s">
        <v>8</v>
      </c>
      <c r="E4" s="1" t="s">
        <v>123</v>
      </c>
      <c r="F4" s="1" t="s">
        <v>9</v>
      </c>
      <c r="G4" s="1" t="s">
        <v>11</v>
      </c>
      <c r="H4" s="1">
        <v>4</v>
      </c>
      <c r="I4" s="1">
        <v>63</v>
      </c>
      <c r="J4" s="1">
        <v>99</v>
      </c>
    </row>
    <row r="5" spans="1:15" x14ac:dyDescent="0.25">
      <c r="A5" s="1">
        <v>2006</v>
      </c>
      <c r="B5" s="1" t="s">
        <v>10</v>
      </c>
      <c r="C5" s="1" t="s">
        <v>172</v>
      </c>
      <c r="D5" s="1" t="s">
        <v>8</v>
      </c>
      <c r="E5" s="1" t="s">
        <v>123</v>
      </c>
      <c r="F5" s="1" t="s">
        <v>9</v>
      </c>
      <c r="G5" s="1" t="s">
        <v>11</v>
      </c>
      <c r="H5" s="1">
        <v>1</v>
      </c>
      <c r="I5" s="1">
        <v>93</v>
      </c>
      <c r="J5" s="1">
        <v>69</v>
      </c>
      <c r="N5" s="1" t="s">
        <v>120</v>
      </c>
    </row>
    <row r="6" spans="1:15" x14ac:dyDescent="0.25">
      <c r="A6" s="1">
        <v>2007</v>
      </c>
      <c r="B6" s="1" t="s">
        <v>10</v>
      </c>
      <c r="C6" s="1" t="s">
        <v>172</v>
      </c>
      <c r="D6" s="1" t="s">
        <v>8</v>
      </c>
      <c r="E6" s="1" t="s">
        <v>123</v>
      </c>
      <c r="F6" s="1" t="s">
        <v>9</v>
      </c>
      <c r="G6" s="1" t="s">
        <v>11</v>
      </c>
      <c r="H6" s="1">
        <v>2</v>
      </c>
      <c r="I6" s="1">
        <v>84</v>
      </c>
      <c r="J6" s="1">
        <v>78</v>
      </c>
      <c r="O6" s="1" t="s">
        <v>120</v>
      </c>
    </row>
    <row r="7" spans="1:15" x14ac:dyDescent="0.25">
      <c r="A7" s="1">
        <v>2008</v>
      </c>
      <c r="B7" s="1" t="s">
        <v>10</v>
      </c>
      <c r="C7" s="1" t="s">
        <v>172</v>
      </c>
      <c r="D7" s="1" t="s">
        <v>8</v>
      </c>
      <c r="E7" s="1" t="s">
        <v>123</v>
      </c>
      <c r="F7" s="1" t="s">
        <v>9</v>
      </c>
      <c r="G7" s="1" t="s">
        <v>11</v>
      </c>
      <c r="H7" s="1">
        <v>2</v>
      </c>
      <c r="I7" s="1">
        <v>94</v>
      </c>
      <c r="J7" s="1">
        <v>68</v>
      </c>
      <c r="O7" s="1" t="s">
        <v>120</v>
      </c>
    </row>
    <row r="8" spans="1:15" x14ac:dyDescent="0.25">
      <c r="A8" s="1">
        <v>2009</v>
      </c>
      <c r="B8" s="1" t="s">
        <v>10</v>
      </c>
      <c r="C8" s="1" t="s">
        <v>172</v>
      </c>
      <c r="D8" s="1" t="s">
        <v>8</v>
      </c>
      <c r="E8" s="1" t="s">
        <v>123</v>
      </c>
      <c r="F8" s="1" t="s">
        <v>9</v>
      </c>
      <c r="G8" s="1" t="s">
        <v>11</v>
      </c>
      <c r="H8" s="1">
        <v>4</v>
      </c>
      <c r="I8" s="1">
        <v>72</v>
      </c>
      <c r="J8" s="1">
        <v>90</v>
      </c>
    </row>
    <row r="9" spans="1:15" x14ac:dyDescent="0.25">
      <c r="A9" s="1">
        <v>2010</v>
      </c>
      <c r="B9" s="1" t="s">
        <v>10</v>
      </c>
      <c r="C9" s="1" t="s">
        <v>172</v>
      </c>
      <c r="D9" s="1" t="s">
        <v>8</v>
      </c>
      <c r="E9" s="1" t="s">
        <v>123</v>
      </c>
      <c r="F9" s="1" t="s">
        <v>9</v>
      </c>
      <c r="G9" s="1" t="s">
        <v>11</v>
      </c>
      <c r="H9" s="1">
        <v>3</v>
      </c>
      <c r="I9" s="1">
        <v>84</v>
      </c>
      <c r="J9" s="1">
        <v>78</v>
      </c>
      <c r="O9" s="1" t="s">
        <v>120</v>
      </c>
    </row>
    <row r="10" spans="1:15" x14ac:dyDescent="0.25">
      <c r="A10" s="1">
        <v>2011</v>
      </c>
      <c r="B10" s="1" t="s">
        <v>10</v>
      </c>
      <c r="C10" s="1" t="s">
        <v>172</v>
      </c>
      <c r="D10" s="1" t="s">
        <v>8</v>
      </c>
      <c r="E10" s="1" t="s">
        <v>123</v>
      </c>
      <c r="F10" s="1" t="s">
        <v>9</v>
      </c>
      <c r="G10" s="1" t="s">
        <v>11</v>
      </c>
      <c r="H10" s="1">
        <v>4</v>
      </c>
      <c r="I10" s="1">
        <v>69</v>
      </c>
      <c r="J10" s="1">
        <v>93</v>
      </c>
    </row>
    <row r="11" spans="1:15" x14ac:dyDescent="0.25">
      <c r="A11" s="1">
        <v>2012</v>
      </c>
      <c r="B11" s="1" t="s">
        <v>10</v>
      </c>
      <c r="C11" s="1" t="s">
        <v>172</v>
      </c>
      <c r="D11" s="1" t="s">
        <v>8</v>
      </c>
      <c r="E11" s="1" t="s">
        <v>123</v>
      </c>
      <c r="F11" s="1" t="s">
        <v>9</v>
      </c>
      <c r="G11" s="1" t="s">
        <v>11</v>
      </c>
      <c r="H11" s="1">
        <v>6</v>
      </c>
      <c r="I11" s="1">
        <v>72</v>
      </c>
      <c r="J11" s="1">
        <v>90</v>
      </c>
    </row>
    <row r="12" spans="1:15" x14ac:dyDescent="0.25">
      <c r="A12" s="1">
        <v>2013</v>
      </c>
      <c r="B12" s="1" t="s">
        <v>10</v>
      </c>
      <c r="C12" s="1" t="s">
        <v>172</v>
      </c>
      <c r="D12" s="1" t="s">
        <v>8</v>
      </c>
      <c r="E12" s="1" t="s">
        <v>123</v>
      </c>
      <c r="F12" s="1" t="s">
        <v>9</v>
      </c>
      <c r="G12" s="1" t="s">
        <v>11</v>
      </c>
      <c r="H12" s="1">
        <v>3</v>
      </c>
      <c r="I12" s="1">
        <v>88</v>
      </c>
      <c r="J12" s="1">
        <v>74</v>
      </c>
      <c r="O12" s="1" t="s">
        <v>120</v>
      </c>
    </row>
    <row r="13" spans="1:15" x14ac:dyDescent="0.25">
      <c r="A13" s="1">
        <v>2014</v>
      </c>
      <c r="B13" s="1" t="s">
        <v>10</v>
      </c>
      <c r="C13" s="1" t="s">
        <v>172</v>
      </c>
      <c r="D13" s="1" t="s">
        <v>8</v>
      </c>
      <c r="E13" s="1" t="s">
        <v>123</v>
      </c>
      <c r="F13" s="1" t="s">
        <v>9</v>
      </c>
      <c r="G13" s="1" t="s">
        <v>11</v>
      </c>
      <c r="H13" s="1">
        <v>3</v>
      </c>
      <c r="I13" s="1">
        <v>87</v>
      </c>
      <c r="J13" s="1">
        <v>75</v>
      </c>
      <c r="O13" s="1" t="s">
        <v>120</v>
      </c>
    </row>
    <row r="14" spans="1:15" x14ac:dyDescent="0.25">
      <c r="A14" s="1">
        <v>2015</v>
      </c>
      <c r="B14" s="1" t="s">
        <v>10</v>
      </c>
      <c r="C14" s="1" t="s">
        <v>172</v>
      </c>
      <c r="D14" s="1" t="s">
        <v>8</v>
      </c>
      <c r="E14" s="1" t="s">
        <v>123</v>
      </c>
      <c r="F14" s="1" t="s">
        <v>9</v>
      </c>
      <c r="G14" s="1" t="s">
        <v>11</v>
      </c>
      <c r="H14" s="1">
        <v>2</v>
      </c>
      <c r="I14" s="1">
        <v>85</v>
      </c>
      <c r="J14" s="1">
        <v>77</v>
      </c>
      <c r="O14" s="1" t="s">
        <v>120</v>
      </c>
    </row>
    <row r="15" spans="1:15" x14ac:dyDescent="0.25">
      <c r="A15" s="1">
        <v>2016</v>
      </c>
      <c r="B15" s="1" t="s">
        <v>10</v>
      </c>
      <c r="C15" s="1" t="s">
        <v>172</v>
      </c>
      <c r="D15" s="1" t="s">
        <v>8</v>
      </c>
      <c r="E15" s="1" t="s">
        <v>123</v>
      </c>
      <c r="F15" s="1" t="s">
        <v>9</v>
      </c>
      <c r="G15" s="1" t="s">
        <v>11</v>
      </c>
      <c r="H15" s="1">
        <v>6</v>
      </c>
      <c r="I15" s="1">
        <v>59</v>
      </c>
      <c r="J15" s="1">
        <v>103</v>
      </c>
    </row>
    <row r="16" spans="1:15" x14ac:dyDescent="0.25">
      <c r="A16" s="1">
        <v>2017</v>
      </c>
      <c r="B16" s="1" t="s">
        <v>10</v>
      </c>
      <c r="C16" s="1" t="s">
        <v>172</v>
      </c>
      <c r="D16" s="1" t="s">
        <v>8</v>
      </c>
      <c r="E16" s="1" t="s">
        <v>123</v>
      </c>
      <c r="F16" s="1" t="s">
        <v>9</v>
      </c>
      <c r="G16" s="1" t="s">
        <v>11</v>
      </c>
      <c r="H16" s="1">
        <v>3</v>
      </c>
      <c r="I16" s="1">
        <v>85</v>
      </c>
      <c r="J16" s="1">
        <v>77</v>
      </c>
      <c r="O16" s="1" t="s">
        <v>120</v>
      </c>
    </row>
    <row r="17" spans="1:17" x14ac:dyDescent="0.25">
      <c r="A17" s="1">
        <v>2018</v>
      </c>
      <c r="B17" s="1" t="s">
        <v>10</v>
      </c>
      <c r="C17" s="1" t="s">
        <v>172</v>
      </c>
      <c r="D17" s="1" t="s">
        <v>8</v>
      </c>
      <c r="E17" s="1" t="s">
        <v>123</v>
      </c>
      <c r="F17" s="1" t="s">
        <v>9</v>
      </c>
      <c r="G17" s="1" t="s">
        <v>11</v>
      </c>
      <c r="H17" s="1">
        <v>4</v>
      </c>
      <c r="I17" s="1">
        <v>75</v>
      </c>
      <c r="J17" s="1">
        <v>87</v>
      </c>
    </row>
    <row r="18" spans="1:17" x14ac:dyDescent="0.25">
      <c r="A18" s="1">
        <v>2019</v>
      </c>
      <c r="B18" s="1" t="s">
        <v>10</v>
      </c>
      <c r="C18" s="1" t="s">
        <v>172</v>
      </c>
      <c r="D18" s="1" t="s">
        <v>8</v>
      </c>
      <c r="E18" s="1" t="s">
        <v>264</v>
      </c>
      <c r="F18" s="1" t="s">
        <v>9</v>
      </c>
      <c r="G18" s="1" t="s">
        <v>11</v>
      </c>
      <c r="H18" s="1">
        <v>3</v>
      </c>
      <c r="I18" s="1">
        <v>96</v>
      </c>
      <c r="J18" s="1">
        <v>66</v>
      </c>
      <c r="O18" s="1" t="s">
        <v>120</v>
      </c>
    </row>
    <row r="19" spans="1:17" x14ac:dyDescent="0.25">
      <c r="A19" s="1">
        <v>2020</v>
      </c>
      <c r="B19" s="1" t="s">
        <v>10</v>
      </c>
      <c r="C19" s="1" t="s">
        <v>172</v>
      </c>
      <c r="D19" s="1" t="s">
        <v>8</v>
      </c>
      <c r="E19" s="1" t="s">
        <v>123</v>
      </c>
      <c r="F19" s="1" t="s">
        <v>9</v>
      </c>
      <c r="G19" s="1" t="s">
        <v>11</v>
      </c>
      <c r="H19" s="1">
        <v>4</v>
      </c>
      <c r="I19" s="1">
        <v>76</v>
      </c>
      <c r="J19" s="1">
        <v>86</v>
      </c>
    </row>
    <row r="20" spans="1:17" x14ac:dyDescent="0.25">
      <c r="A20" s="1">
        <v>2021</v>
      </c>
      <c r="B20" s="1" t="s">
        <v>10</v>
      </c>
      <c r="C20" s="1" t="s">
        <v>172</v>
      </c>
      <c r="D20" s="1" t="s">
        <v>8</v>
      </c>
      <c r="E20" s="1" t="s">
        <v>123</v>
      </c>
      <c r="F20" s="1" t="s">
        <v>9</v>
      </c>
      <c r="G20" s="1" t="s">
        <v>11</v>
      </c>
      <c r="H20" s="1">
        <v>4</v>
      </c>
      <c r="I20" s="1">
        <v>77</v>
      </c>
      <c r="J20" s="1">
        <v>85</v>
      </c>
      <c r="O20" s="1" t="s">
        <v>120</v>
      </c>
    </row>
    <row r="21" spans="1:17" x14ac:dyDescent="0.25">
      <c r="A21" s="1">
        <v>2022</v>
      </c>
      <c r="B21" s="1" t="s">
        <v>10</v>
      </c>
      <c r="C21" s="1" t="s">
        <v>172</v>
      </c>
      <c r="D21" s="1" t="s">
        <v>8</v>
      </c>
      <c r="E21" s="1" t="s">
        <v>123</v>
      </c>
      <c r="F21" s="1" t="s">
        <v>9</v>
      </c>
      <c r="G21" s="1" t="s">
        <v>11</v>
      </c>
      <c r="H21" s="1">
        <v>5</v>
      </c>
      <c r="I21" s="1">
        <v>77</v>
      </c>
      <c r="J21" s="1">
        <v>85</v>
      </c>
    </row>
    <row r="22" spans="1:17" x14ac:dyDescent="0.25">
      <c r="A22" s="1">
        <v>2023</v>
      </c>
      <c r="B22" s="1" t="s">
        <v>10</v>
      </c>
      <c r="C22" s="1" t="s">
        <v>172</v>
      </c>
      <c r="D22" s="1" t="s">
        <v>8</v>
      </c>
      <c r="E22" s="1" t="s">
        <v>123</v>
      </c>
      <c r="F22" s="1" t="s">
        <v>9</v>
      </c>
      <c r="G22" s="1" t="s">
        <v>11</v>
      </c>
      <c r="H22" s="1">
        <v>5</v>
      </c>
      <c r="I22" s="1">
        <v>77</v>
      </c>
      <c r="J22" s="1">
        <v>85</v>
      </c>
      <c r="Q22">
        <v>13</v>
      </c>
    </row>
    <row r="23" spans="1:17" x14ac:dyDescent="0.25">
      <c r="A23" s="1">
        <v>2024</v>
      </c>
      <c r="B23" s="1" t="s">
        <v>10</v>
      </c>
      <c r="C23" s="1" t="s">
        <v>172</v>
      </c>
      <c r="D23" s="1" t="s">
        <v>8</v>
      </c>
      <c r="E23" s="1" t="s">
        <v>123</v>
      </c>
      <c r="F23" s="1" t="s">
        <v>9</v>
      </c>
      <c r="G23" s="1" t="s">
        <v>11</v>
      </c>
      <c r="H23" s="1">
        <v>3</v>
      </c>
      <c r="I23" s="1">
        <v>78</v>
      </c>
      <c r="J23" s="1">
        <v>84</v>
      </c>
    </row>
    <row r="24" spans="1:17" x14ac:dyDescent="0.25">
      <c r="A24" s="1">
        <v>2025</v>
      </c>
      <c r="B24" s="1" t="s">
        <v>10</v>
      </c>
      <c r="C24" s="1" t="s">
        <v>172</v>
      </c>
      <c r="D24" s="1" t="s">
        <v>8</v>
      </c>
      <c r="E24" s="1" t="s">
        <v>123</v>
      </c>
      <c r="F24" s="1" t="s">
        <v>9</v>
      </c>
      <c r="G24" s="1" t="s">
        <v>11</v>
      </c>
      <c r="H24" s="1">
        <v>1</v>
      </c>
      <c r="I24" s="1">
        <v>97</v>
      </c>
      <c r="J24" s="1">
        <v>65</v>
      </c>
      <c r="M24" s="1" t="s">
        <v>119</v>
      </c>
      <c r="N24" s="1" t="s">
        <v>120</v>
      </c>
    </row>
    <row r="26" spans="1:17" x14ac:dyDescent="0.25">
      <c r="H26" s="14">
        <f>AVERAGE(H2:H24)</f>
        <v>3.4347826086956523</v>
      </c>
      <c r="I26" s="1">
        <f>SUM(I2:I24)</f>
        <v>1845</v>
      </c>
      <c r="J26" s="1">
        <f>SUM(J2:J24)</f>
        <v>1881</v>
      </c>
      <c r="L26" s="1">
        <v>0</v>
      </c>
      <c r="M26" s="1">
        <v>1</v>
      </c>
      <c r="N26" s="1">
        <v>2</v>
      </c>
      <c r="O26" s="1">
        <v>10</v>
      </c>
    </row>
    <row r="28" spans="1:17" x14ac:dyDescent="0.25">
      <c r="B28" s="21" t="str">
        <f>'THT C4'!$B$29</f>
        <v>Summary</v>
      </c>
    </row>
  </sheetData>
  <hyperlinks>
    <hyperlink ref="B28" location="Summary!A1" display="Summary" xr:uid="{DE1489DE-9F29-428B-B185-1C49C69D0A4A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8"/>
  <sheetViews>
    <sheetView workbookViewId="0">
      <selection activeCell="L36" sqref="L36"/>
    </sheetView>
  </sheetViews>
  <sheetFormatPr defaultRowHeight="15" x14ac:dyDescent="0.25"/>
  <cols>
    <col min="2" max="3" width="17.7109375" customWidth="1"/>
    <col min="4" max="4" width="5.28515625" customWidth="1"/>
    <col min="8" max="11" width="9.140625" style="1"/>
    <col min="12" max="12" width="12.140625" style="1" bestFit="1" customWidth="1"/>
    <col min="13" max="13" width="9.7109375" style="1" bestFit="1" customWidth="1"/>
    <col min="14" max="14" width="12.5703125" style="1" bestFit="1" customWidth="1"/>
    <col min="15" max="15" width="12.7109375" style="1" bestFit="1" customWidth="1"/>
  </cols>
  <sheetData>
    <row r="1" spans="1:15" ht="18" thickBot="1" x14ac:dyDescent="0.35">
      <c r="A1" s="2" t="s">
        <v>0</v>
      </c>
      <c r="B1" s="2" t="s">
        <v>1</v>
      </c>
      <c r="C1" s="2" t="s">
        <v>169</v>
      </c>
      <c r="D1" s="2" t="s">
        <v>245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L1" s="2" t="s">
        <v>115</v>
      </c>
      <c r="M1" s="2" t="s">
        <v>116</v>
      </c>
      <c r="N1" s="2" t="s">
        <v>117</v>
      </c>
      <c r="O1" s="2" t="s">
        <v>118</v>
      </c>
    </row>
    <row r="2" spans="1:15" ht="15.75" thickTop="1" x14ac:dyDescent="0.25">
      <c r="A2" s="1">
        <v>2003</v>
      </c>
      <c r="B2" s="1" t="s">
        <v>38</v>
      </c>
      <c r="C2" s="1" t="s">
        <v>196</v>
      </c>
      <c r="D2" s="1" t="s">
        <v>147</v>
      </c>
      <c r="E2" s="1" t="s">
        <v>113</v>
      </c>
      <c r="F2" s="1" t="s">
        <v>9</v>
      </c>
      <c r="G2" s="1" t="s">
        <v>99</v>
      </c>
      <c r="H2" s="1">
        <v>4</v>
      </c>
      <c r="I2" s="1">
        <v>75</v>
      </c>
      <c r="J2" s="1">
        <v>87</v>
      </c>
    </row>
    <row r="3" spans="1:15" x14ac:dyDescent="0.25">
      <c r="A3" s="1">
        <v>2004</v>
      </c>
      <c r="B3" s="1" t="s">
        <v>38</v>
      </c>
      <c r="C3" s="1" t="s">
        <v>196</v>
      </c>
      <c r="D3" s="1" t="s">
        <v>147</v>
      </c>
      <c r="E3" s="1" t="s">
        <v>113</v>
      </c>
      <c r="F3" s="1" t="s">
        <v>9</v>
      </c>
      <c r="G3" s="1" t="s">
        <v>99</v>
      </c>
      <c r="H3" s="1">
        <v>3</v>
      </c>
      <c r="I3" s="1">
        <v>85</v>
      </c>
      <c r="J3" s="1">
        <v>77</v>
      </c>
      <c r="O3" s="1" t="s">
        <v>120</v>
      </c>
    </row>
    <row r="4" spans="1:15" x14ac:dyDescent="0.25">
      <c r="A4" s="1">
        <v>2005</v>
      </c>
      <c r="B4" s="1" t="s">
        <v>38</v>
      </c>
      <c r="C4" s="1" t="s">
        <v>196</v>
      </c>
      <c r="D4" s="1" t="s">
        <v>147</v>
      </c>
      <c r="E4" s="1" t="s">
        <v>113</v>
      </c>
      <c r="F4" s="1" t="s">
        <v>9</v>
      </c>
      <c r="G4" s="1" t="s">
        <v>99</v>
      </c>
      <c r="H4" s="1">
        <v>4</v>
      </c>
      <c r="I4" s="1">
        <v>88</v>
      </c>
      <c r="J4" s="1">
        <v>74</v>
      </c>
      <c r="O4" s="1" t="s">
        <v>120</v>
      </c>
    </row>
    <row r="5" spans="1:15" x14ac:dyDescent="0.25">
      <c r="A5" s="1">
        <v>2006</v>
      </c>
      <c r="B5" s="1" t="s">
        <v>38</v>
      </c>
      <c r="C5" s="1" t="s">
        <v>196</v>
      </c>
      <c r="D5" s="1" t="s">
        <v>147</v>
      </c>
      <c r="E5" s="1" t="s">
        <v>113</v>
      </c>
      <c r="F5" s="1" t="s">
        <v>9</v>
      </c>
      <c r="G5" s="1" t="s">
        <v>99</v>
      </c>
      <c r="H5" s="1">
        <v>4</v>
      </c>
      <c r="I5" s="1">
        <v>99</v>
      </c>
      <c r="J5" s="1">
        <v>63</v>
      </c>
      <c r="O5" s="1" t="s">
        <v>120</v>
      </c>
    </row>
    <row r="6" spans="1:15" x14ac:dyDescent="0.25">
      <c r="A6" s="1">
        <v>2007</v>
      </c>
      <c r="B6" s="1" t="s">
        <v>38</v>
      </c>
      <c r="C6" s="1" t="s">
        <v>196</v>
      </c>
      <c r="D6" s="1" t="s">
        <v>147</v>
      </c>
      <c r="E6" s="1" t="s">
        <v>113</v>
      </c>
      <c r="F6" s="1" t="s">
        <v>9</v>
      </c>
      <c r="G6" s="1" t="s">
        <v>99</v>
      </c>
      <c r="H6" s="1">
        <v>1</v>
      </c>
      <c r="I6" s="1">
        <v>114</v>
      </c>
      <c r="J6" s="1">
        <v>48</v>
      </c>
      <c r="M6" s="1" t="s">
        <v>120</v>
      </c>
      <c r="N6" s="1" t="s">
        <v>120</v>
      </c>
    </row>
    <row r="7" spans="1:15" x14ac:dyDescent="0.25">
      <c r="A7" s="1">
        <v>2008</v>
      </c>
      <c r="B7" s="1" t="s">
        <v>38</v>
      </c>
      <c r="C7" s="1" t="s">
        <v>196</v>
      </c>
      <c r="D7" s="1" t="s">
        <v>147</v>
      </c>
      <c r="E7" s="1" t="s">
        <v>113</v>
      </c>
      <c r="F7" s="1" t="s">
        <v>9</v>
      </c>
      <c r="G7" s="1" t="s">
        <v>99</v>
      </c>
      <c r="H7" s="1">
        <v>1</v>
      </c>
      <c r="I7" s="1">
        <v>103</v>
      </c>
      <c r="J7" s="1">
        <v>59</v>
      </c>
      <c r="N7" s="1" t="s">
        <v>120</v>
      </c>
    </row>
    <row r="8" spans="1:15" x14ac:dyDescent="0.25">
      <c r="A8" s="1">
        <v>2009</v>
      </c>
      <c r="B8" s="1" t="s">
        <v>38</v>
      </c>
      <c r="C8" s="1" t="s">
        <v>196</v>
      </c>
      <c r="D8" s="1" t="s">
        <v>147</v>
      </c>
      <c r="E8" s="1" t="s">
        <v>113</v>
      </c>
      <c r="F8" s="1" t="s">
        <v>9</v>
      </c>
      <c r="G8" s="1" t="s">
        <v>99</v>
      </c>
      <c r="H8" s="1">
        <v>1</v>
      </c>
      <c r="I8" s="1">
        <v>108</v>
      </c>
      <c r="J8" s="1">
        <v>54</v>
      </c>
      <c r="N8" s="1" t="s">
        <v>120</v>
      </c>
    </row>
    <row r="9" spans="1:15" x14ac:dyDescent="0.25">
      <c r="A9" s="1">
        <v>2010</v>
      </c>
      <c r="B9" s="1" t="s">
        <v>38</v>
      </c>
      <c r="C9" s="1" t="s">
        <v>196</v>
      </c>
      <c r="D9" s="1" t="s">
        <v>147</v>
      </c>
      <c r="E9" s="1" t="s">
        <v>113</v>
      </c>
      <c r="F9" s="1" t="s">
        <v>9</v>
      </c>
      <c r="G9" s="1" t="s">
        <v>99</v>
      </c>
      <c r="H9" s="1">
        <v>2</v>
      </c>
      <c r="I9" s="1">
        <v>96</v>
      </c>
      <c r="J9" s="1">
        <v>66</v>
      </c>
      <c r="O9" s="1" t="s">
        <v>120</v>
      </c>
    </row>
    <row r="10" spans="1:15" x14ac:dyDescent="0.25">
      <c r="A10" s="1">
        <v>2011</v>
      </c>
      <c r="B10" s="1" t="s">
        <v>38</v>
      </c>
      <c r="C10" s="1" t="s">
        <v>196</v>
      </c>
      <c r="D10" s="1" t="s">
        <v>147</v>
      </c>
      <c r="E10" s="1" t="s">
        <v>113</v>
      </c>
      <c r="F10" s="1" t="s">
        <v>9</v>
      </c>
      <c r="G10" s="1" t="s">
        <v>99</v>
      </c>
      <c r="H10" s="1">
        <v>1</v>
      </c>
      <c r="I10" s="1">
        <v>101</v>
      </c>
      <c r="J10" s="1">
        <v>61</v>
      </c>
      <c r="L10" s="1" t="s">
        <v>120</v>
      </c>
      <c r="M10" s="1" t="s">
        <v>120</v>
      </c>
      <c r="N10" s="1" t="s">
        <v>120</v>
      </c>
    </row>
    <row r="11" spans="1:15" x14ac:dyDescent="0.25">
      <c r="A11" s="1">
        <v>2012</v>
      </c>
      <c r="B11" s="1" t="s">
        <v>38</v>
      </c>
      <c r="C11" s="1" t="s">
        <v>196</v>
      </c>
      <c r="D11" s="1" t="s">
        <v>147</v>
      </c>
      <c r="E11" s="1" t="s">
        <v>113</v>
      </c>
      <c r="F11" s="1" t="s">
        <v>9</v>
      </c>
      <c r="G11" s="1" t="s">
        <v>99</v>
      </c>
      <c r="H11" s="1">
        <v>5</v>
      </c>
      <c r="I11" s="1">
        <v>61</v>
      </c>
      <c r="J11" s="1">
        <v>101</v>
      </c>
    </row>
    <row r="12" spans="1:15" x14ac:dyDescent="0.25">
      <c r="A12" s="1">
        <v>2013</v>
      </c>
      <c r="B12" s="1" t="s">
        <v>38</v>
      </c>
      <c r="C12" s="1" t="s">
        <v>196</v>
      </c>
      <c r="D12" s="1" t="s">
        <v>147</v>
      </c>
      <c r="E12" s="1" t="s">
        <v>113</v>
      </c>
      <c r="F12" s="1" t="s">
        <v>9</v>
      </c>
      <c r="G12" s="1" t="s">
        <v>99</v>
      </c>
      <c r="H12" s="1">
        <v>2</v>
      </c>
      <c r="I12" s="1">
        <v>94</v>
      </c>
      <c r="J12" s="1">
        <v>68</v>
      </c>
      <c r="O12" s="1" t="s">
        <v>120</v>
      </c>
    </row>
    <row r="13" spans="1:15" x14ac:dyDescent="0.25">
      <c r="A13" s="1">
        <v>2014</v>
      </c>
      <c r="B13" s="1" t="s">
        <v>38</v>
      </c>
      <c r="C13" s="1" t="s">
        <v>196</v>
      </c>
      <c r="D13" s="1" t="s">
        <v>147</v>
      </c>
      <c r="E13" s="1" t="s">
        <v>113</v>
      </c>
      <c r="F13" s="1" t="s">
        <v>9</v>
      </c>
      <c r="G13" s="1" t="s">
        <v>99</v>
      </c>
      <c r="H13" s="1">
        <v>3</v>
      </c>
      <c r="I13" s="1">
        <v>80</v>
      </c>
      <c r="J13" s="1">
        <v>82</v>
      </c>
    </row>
    <row r="14" spans="1:15" x14ac:dyDescent="0.25">
      <c r="A14" s="1">
        <v>2015</v>
      </c>
      <c r="B14" s="1" t="s">
        <v>38</v>
      </c>
      <c r="C14" s="1" t="s">
        <v>196</v>
      </c>
      <c r="D14" s="1" t="s">
        <v>147</v>
      </c>
      <c r="E14" s="1" t="s">
        <v>113</v>
      </c>
      <c r="F14" s="1" t="s">
        <v>9</v>
      </c>
      <c r="G14" s="1" t="s">
        <v>99</v>
      </c>
      <c r="H14" s="1">
        <v>5</v>
      </c>
      <c r="I14" s="1">
        <v>65</v>
      </c>
      <c r="J14" s="1">
        <v>97</v>
      </c>
    </row>
    <row r="15" spans="1:15" x14ac:dyDescent="0.25">
      <c r="A15" s="1">
        <v>2016</v>
      </c>
      <c r="B15" s="1" t="s">
        <v>38</v>
      </c>
      <c r="C15" s="1" t="s">
        <v>196</v>
      </c>
      <c r="D15" s="1" t="s">
        <v>147</v>
      </c>
      <c r="E15" s="1" t="s">
        <v>113</v>
      </c>
      <c r="F15" s="1" t="s">
        <v>9</v>
      </c>
      <c r="G15" s="1" t="s">
        <v>99</v>
      </c>
      <c r="H15" s="1">
        <v>3</v>
      </c>
      <c r="I15" s="1">
        <v>91</v>
      </c>
      <c r="J15" s="1">
        <v>71</v>
      </c>
      <c r="O15" s="1" t="s">
        <v>120</v>
      </c>
    </row>
    <row r="16" spans="1:15" x14ac:dyDescent="0.25">
      <c r="A16" s="1">
        <v>2017</v>
      </c>
      <c r="B16" s="1" t="s">
        <v>38</v>
      </c>
      <c r="C16" s="1" t="s">
        <v>196</v>
      </c>
      <c r="D16" s="1" t="s">
        <v>147</v>
      </c>
      <c r="E16" s="1" t="s">
        <v>113</v>
      </c>
      <c r="F16" s="1" t="s">
        <v>9</v>
      </c>
      <c r="G16" s="1" t="s">
        <v>99</v>
      </c>
      <c r="H16" s="1">
        <v>6</v>
      </c>
      <c r="I16" s="1">
        <v>36</v>
      </c>
      <c r="J16" s="1">
        <v>126</v>
      </c>
    </row>
    <row r="17" spans="1:17" x14ac:dyDescent="0.25">
      <c r="A17" s="1">
        <v>2018</v>
      </c>
      <c r="B17" s="1" t="s">
        <v>38</v>
      </c>
      <c r="C17" s="1" t="s">
        <v>196</v>
      </c>
      <c r="D17" s="1" t="s">
        <v>147</v>
      </c>
      <c r="E17" s="1" t="s">
        <v>113</v>
      </c>
      <c r="F17" s="1" t="s">
        <v>9</v>
      </c>
      <c r="G17" s="1" t="s">
        <v>99</v>
      </c>
      <c r="H17" s="1">
        <v>6</v>
      </c>
      <c r="I17" s="1">
        <v>50</v>
      </c>
      <c r="J17" s="1">
        <v>112</v>
      </c>
    </row>
    <row r="18" spans="1:17" x14ac:dyDescent="0.25">
      <c r="A18" s="1">
        <v>2019</v>
      </c>
      <c r="B18" s="1" t="s">
        <v>38</v>
      </c>
      <c r="C18" s="1" t="s">
        <v>196</v>
      </c>
      <c r="D18" s="1" t="s">
        <v>147</v>
      </c>
      <c r="E18" s="1" t="s">
        <v>113</v>
      </c>
      <c r="F18" s="1" t="s">
        <v>9</v>
      </c>
      <c r="G18" s="1" t="s">
        <v>99</v>
      </c>
      <c r="H18" s="1">
        <v>6</v>
      </c>
      <c r="I18" s="1">
        <v>46</v>
      </c>
      <c r="J18" s="1">
        <v>116</v>
      </c>
    </row>
    <row r="19" spans="1:17" x14ac:dyDescent="0.25">
      <c r="A19" s="1">
        <v>2020</v>
      </c>
      <c r="B19" s="1" t="s">
        <v>38</v>
      </c>
      <c r="C19" s="1" t="s">
        <v>196</v>
      </c>
      <c r="D19" s="1" t="s">
        <v>147</v>
      </c>
      <c r="E19" s="1" t="s">
        <v>113</v>
      </c>
      <c r="F19" s="1" t="s">
        <v>9</v>
      </c>
      <c r="G19" s="1" t="s">
        <v>99</v>
      </c>
      <c r="H19" s="1">
        <v>1</v>
      </c>
      <c r="I19" s="1">
        <v>100</v>
      </c>
      <c r="J19" s="1">
        <v>62</v>
      </c>
      <c r="N19" s="1" t="s">
        <v>120</v>
      </c>
    </row>
    <row r="20" spans="1:17" x14ac:dyDescent="0.25">
      <c r="A20" s="1">
        <v>2021</v>
      </c>
      <c r="B20" s="1" t="s">
        <v>38</v>
      </c>
      <c r="C20" s="1" t="s">
        <v>196</v>
      </c>
      <c r="D20" s="1" t="s">
        <v>147</v>
      </c>
      <c r="E20" s="1" t="s">
        <v>113</v>
      </c>
      <c r="F20" s="1" t="s">
        <v>9</v>
      </c>
      <c r="G20" s="1" t="s">
        <v>99</v>
      </c>
      <c r="H20" s="1">
        <v>2</v>
      </c>
      <c r="I20" s="1">
        <v>92</v>
      </c>
      <c r="J20" s="1">
        <v>70</v>
      </c>
      <c r="O20" s="1" t="s">
        <v>120</v>
      </c>
    </row>
    <row r="21" spans="1:17" x14ac:dyDescent="0.25">
      <c r="A21" s="1">
        <v>2022</v>
      </c>
      <c r="B21" s="1" t="s">
        <v>38</v>
      </c>
      <c r="C21" s="1" t="s">
        <v>196</v>
      </c>
      <c r="D21" s="1" t="s">
        <v>147</v>
      </c>
      <c r="E21" s="1" t="s">
        <v>113</v>
      </c>
      <c r="F21" s="1" t="s">
        <v>9</v>
      </c>
      <c r="G21" s="1" t="s">
        <v>99</v>
      </c>
      <c r="H21" s="1">
        <v>1</v>
      </c>
      <c r="I21" s="1">
        <v>105</v>
      </c>
      <c r="J21" s="1">
        <v>57</v>
      </c>
      <c r="N21" s="1" t="s">
        <v>120</v>
      </c>
    </row>
    <row r="22" spans="1:17" x14ac:dyDescent="0.25">
      <c r="A22" s="1">
        <v>2023</v>
      </c>
      <c r="B22" s="1" t="s">
        <v>38</v>
      </c>
      <c r="C22" s="1" t="s">
        <v>196</v>
      </c>
      <c r="D22" s="1" t="s">
        <v>147</v>
      </c>
      <c r="E22" s="1" t="s">
        <v>113</v>
      </c>
      <c r="F22" s="1" t="s">
        <v>9</v>
      </c>
      <c r="G22" s="1" t="s">
        <v>99</v>
      </c>
      <c r="H22" s="1">
        <v>3</v>
      </c>
      <c r="I22" s="1">
        <v>94</v>
      </c>
      <c r="J22" s="1">
        <v>68</v>
      </c>
      <c r="O22" s="1" t="s">
        <v>120</v>
      </c>
      <c r="Q22">
        <v>6</v>
      </c>
    </row>
    <row r="23" spans="1:17" x14ac:dyDescent="0.25">
      <c r="A23" s="1">
        <v>2024</v>
      </c>
      <c r="B23" s="1" t="s">
        <v>38</v>
      </c>
      <c r="C23" s="1" t="s">
        <v>196</v>
      </c>
      <c r="D23" s="1" t="s">
        <v>147</v>
      </c>
      <c r="E23" s="1" t="s">
        <v>113</v>
      </c>
      <c r="F23" s="1" t="s">
        <v>9</v>
      </c>
      <c r="G23" s="1" t="s">
        <v>99</v>
      </c>
      <c r="H23" s="1">
        <v>1</v>
      </c>
      <c r="I23" s="1">
        <v>112</v>
      </c>
      <c r="J23" s="1">
        <v>50</v>
      </c>
      <c r="M23" s="1" t="s">
        <v>119</v>
      </c>
      <c r="N23" s="1" t="s">
        <v>119</v>
      </c>
    </row>
    <row r="24" spans="1:17" x14ac:dyDescent="0.25">
      <c r="A24" s="1">
        <v>2025</v>
      </c>
      <c r="B24" s="1" t="s">
        <v>38</v>
      </c>
      <c r="C24" s="1" t="s">
        <v>196</v>
      </c>
      <c r="D24" s="1" t="s">
        <v>147</v>
      </c>
      <c r="E24" s="1" t="s">
        <v>113</v>
      </c>
      <c r="F24" s="1" t="s">
        <v>9</v>
      </c>
      <c r="G24" s="1" t="s">
        <v>99</v>
      </c>
      <c r="H24" s="1">
        <v>2</v>
      </c>
      <c r="I24" s="1">
        <v>99</v>
      </c>
      <c r="J24" s="1">
        <v>63</v>
      </c>
      <c r="O24" s="1" t="s">
        <v>120</v>
      </c>
    </row>
    <row r="26" spans="1:17" x14ac:dyDescent="0.25">
      <c r="H26" s="14">
        <f>AVERAGE(H2:H24)</f>
        <v>2.9130434782608696</v>
      </c>
      <c r="I26" s="1">
        <f>SUM(I2:I24)</f>
        <v>1994</v>
      </c>
      <c r="J26" s="1">
        <f>SUM(J2:J24)</f>
        <v>1732</v>
      </c>
      <c r="L26" s="1">
        <v>1</v>
      </c>
      <c r="M26" s="1">
        <v>3</v>
      </c>
      <c r="N26" s="1">
        <v>7</v>
      </c>
      <c r="O26" s="1">
        <v>9</v>
      </c>
    </row>
    <row r="28" spans="1:17" x14ac:dyDescent="0.25">
      <c r="B28" s="21" t="str">
        <f>'THT C4'!$B$29</f>
        <v>Summary</v>
      </c>
    </row>
  </sheetData>
  <hyperlinks>
    <hyperlink ref="B28" location="Summary!A1" display="Summary" xr:uid="{2064E2C4-BDAC-43F4-8322-63E7331C3138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8"/>
  <sheetViews>
    <sheetView workbookViewId="0">
      <selection activeCell="O24" sqref="O24"/>
    </sheetView>
  </sheetViews>
  <sheetFormatPr defaultRowHeight="15" x14ac:dyDescent="0.25"/>
  <cols>
    <col min="2" max="2" width="17.7109375" customWidth="1"/>
    <col min="3" max="3" width="17.7109375" style="1" customWidth="1"/>
    <col min="8" max="11" width="9.140625" style="1"/>
    <col min="12" max="12" width="12.140625" style="1" bestFit="1" customWidth="1"/>
    <col min="13" max="13" width="9.7109375" style="1" bestFit="1" customWidth="1"/>
    <col min="14" max="14" width="12.5703125" style="1" bestFit="1" customWidth="1"/>
    <col min="15" max="15" width="12.7109375" style="1" bestFit="1" customWidth="1"/>
  </cols>
  <sheetData>
    <row r="1" spans="1:15" ht="18" thickBot="1" x14ac:dyDescent="0.35">
      <c r="A1" s="2" t="s">
        <v>0</v>
      </c>
      <c r="B1" s="2" t="s">
        <v>1</v>
      </c>
      <c r="C1" s="2" t="s">
        <v>169</v>
      </c>
      <c r="D1" s="2" t="s">
        <v>2</v>
      </c>
      <c r="E1" s="2" t="s">
        <v>245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L1" s="2" t="s">
        <v>115</v>
      </c>
      <c r="M1" s="2" t="s">
        <v>116</v>
      </c>
      <c r="N1" s="2" t="s">
        <v>117</v>
      </c>
      <c r="O1" s="2" t="s">
        <v>118</v>
      </c>
    </row>
    <row r="2" spans="1:15" ht="15.75" thickTop="1" x14ac:dyDescent="0.25">
      <c r="A2" s="1">
        <v>2003</v>
      </c>
      <c r="B2" s="1" t="s">
        <v>33</v>
      </c>
      <c r="C2" s="1" t="s">
        <v>189</v>
      </c>
      <c r="D2" s="1" t="s">
        <v>110</v>
      </c>
      <c r="E2" s="1" t="s">
        <v>194</v>
      </c>
      <c r="F2" s="1" t="s">
        <v>9</v>
      </c>
      <c r="G2" s="1" t="s">
        <v>99</v>
      </c>
      <c r="H2" s="1">
        <v>4</v>
      </c>
      <c r="I2" s="1">
        <v>73</v>
      </c>
      <c r="J2" s="1">
        <v>89</v>
      </c>
    </row>
    <row r="3" spans="1:15" x14ac:dyDescent="0.25">
      <c r="A3" s="1">
        <v>2004</v>
      </c>
      <c r="B3" s="1" t="s">
        <v>33</v>
      </c>
      <c r="C3" s="1" t="s">
        <v>189</v>
      </c>
      <c r="D3" s="1" t="s">
        <v>110</v>
      </c>
      <c r="E3" s="1" t="s">
        <v>194</v>
      </c>
      <c r="F3" s="1" t="s">
        <v>9</v>
      </c>
      <c r="G3" s="1" t="s">
        <v>99</v>
      </c>
      <c r="H3" s="1">
        <v>1</v>
      </c>
      <c r="I3" s="1">
        <v>114</v>
      </c>
      <c r="J3" s="1">
        <v>48</v>
      </c>
      <c r="L3" s="1" t="s">
        <v>120</v>
      </c>
      <c r="M3" s="1" t="s">
        <v>120</v>
      </c>
      <c r="N3" s="1" t="s">
        <v>120</v>
      </c>
    </row>
    <row r="4" spans="1:15" x14ac:dyDescent="0.25">
      <c r="A4" s="1">
        <v>2005</v>
      </c>
      <c r="B4" s="1" t="s">
        <v>33</v>
      </c>
      <c r="C4" s="1" t="s">
        <v>189</v>
      </c>
      <c r="D4" s="1" t="s">
        <v>110</v>
      </c>
      <c r="E4" s="1" t="s">
        <v>194</v>
      </c>
      <c r="F4" s="1" t="s">
        <v>9</v>
      </c>
      <c r="G4" s="1" t="s">
        <v>99</v>
      </c>
      <c r="H4" s="1">
        <v>1</v>
      </c>
      <c r="I4" s="1">
        <v>122</v>
      </c>
      <c r="J4" s="1">
        <v>40</v>
      </c>
      <c r="N4" s="1" t="s">
        <v>120</v>
      </c>
    </row>
    <row r="5" spans="1:15" x14ac:dyDescent="0.25">
      <c r="A5" s="1">
        <v>2006</v>
      </c>
      <c r="B5" s="1" t="s">
        <v>34</v>
      </c>
      <c r="C5" s="1" t="s">
        <v>190</v>
      </c>
      <c r="D5" s="1" t="s">
        <v>111</v>
      </c>
      <c r="E5" s="1" t="s">
        <v>194</v>
      </c>
      <c r="F5" s="1" t="s">
        <v>9</v>
      </c>
      <c r="G5" s="1" t="s">
        <v>99</v>
      </c>
      <c r="H5" s="1">
        <v>3</v>
      </c>
      <c r="I5" s="1">
        <v>100</v>
      </c>
      <c r="J5" s="1">
        <v>62</v>
      </c>
      <c r="O5" s="1" t="s">
        <v>120</v>
      </c>
    </row>
    <row r="6" spans="1:15" x14ac:dyDescent="0.25">
      <c r="A6" s="1">
        <v>2007</v>
      </c>
      <c r="B6" s="1" t="s">
        <v>34</v>
      </c>
      <c r="C6" s="1" t="s">
        <v>190</v>
      </c>
      <c r="D6" s="1" t="s">
        <v>111</v>
      </c>
      <c r="E6" s="1" t="s">
        <v>194</v>
      </c>
      <c r="F6" s="1" t="s">
        <v>9</v>
      </c>
      <c r="G6" s="1" t="s">
        <v>99</v>
      </c>
      <c r="H6" s="1">
        <v>4</v>
      </c>
      <c r="I6" s="1">
        <v>86</v>
      </c>
      <c r="J6" s="1">
        <v>76</v>
      </c>
      <c r="O6" s="1" t="s">
        <v>120</v>
      </c>
    </row>
    <row r="7" spans="1:15" x14ac:dyDescent="0.25">
      <c r="A7" s="1">
        <v>2008</v>
      </c>
      <c r="B7" s="1" t="s">
        <v>34</v>
      </c>
      <c r="C7" s="1" t="s">
        <v>190</v>
      </c>
      <c r="D7" s="1" t="s">
        <v>111</v>
      </c>
      <c r="E7" s="1" t="s">
        <v>194</v>
      </c>
      <c r="F7" s="1" t="s">
        <v>9</v>
      </c>
      <c r="G7" s="1" t="s">
        <v>99</v>
      </c>
      <c r="H7" s="1">
        <v>2</v>
      </c>
      <c r="I7" s="1">
        <v>87</v>
      </c>
      <c r="J7" s="1">
        <v>75</v>
      </c>
      <c r="O7" s="1" t="s">
        <v>120</v>
      </c>
    </row>
    <row r="8" spans="1:15" x14ac:dyDescent="0.25">
      <c r="A8" s="1">
        <v>2009</v>
      </c>
      <c r="B8" s="1" t="s">
        <v>34</v>
      </c>
      <c r="C8" s="1" t="s">
        <v>190</v>
      </c>
      <c r="D8" s="1" t="s">
        <v>111</v>
      </c>
      <c r="E8" s="1" t="s">
        <v>194</v>
      </c>
      <c r="F8" s="1" t="s">
        <v>9</v>
      </c>
      <c r="G8" s="1" t="s">
        <v>99</v>
      </c>
      <c r="H8" s="1">
        <v>3</v>
      </c>
      <c r="I8" s="1">
        <v>80</v>
      </c>
      <c r="J8" s="1">
        <v>82</v>
      </c>
      <c r="O8" s="1" t="s">
        <v>120</v>
      </c>
    </row>
    <row r="9" spans="1:15" x14ac:dyDescent="0.25">
      <c r="A9" s="1">
        <v>2010</v>
      </c>
      <c r="B9" s="1" t="s">
        <v>34</v>
      </c>
      <c r="C9" s="1" t="s">
        <v>190</v>
      </c>
      <c r="D9" s="1" t="s">
        <v>111</v>
      </c>
      <c r="E9" s="1" t="s">
        <v>194</v>
      </c>
      <c r="F9" s="1" t="s">
        <v>9</v>
      </c>
      <c r="G9" s="1" t="s">
        <v>99</v>
      </c>
      <c r="H9" s="1">
        <v>6</v>
      </c>
      <c r="I9" s="1">
        <v>62</v>
      </c>
      <c r="J9" s="1">
        <v>100</v>
      </c>
    </row>
    <row r="10" spans="1:15" x14ac:dyDescent="0.25">
      <c r="A10" s="1">
        <v>2011</v>
      </c>
      <c r="B10" s="1" t="s">
        <v>34</v>
      </c>
      <c r="C10" s="1" t="s">
        <v>190</v>
      </c>
      <c r="D10" s="1" t="s">
        <v>111</v>
      </c>
      <c r="E10" s="1" t="s">
        <v>194</v>
      </c>
      <c r="F10" s="1" t="s">
        <v>9</v>
      </c>
      <c r="G10" s="1" t="s">
        <v>99</v>
      </c>
      <c r="H10" s="1">
        <v>4</v>
      </c>
      <c r="I10" s="1">
        <v>78</v>
      </c>
      <c r="J10" s="1">
        <v>84</v>
      </c>
    </row>
    <row r="11" spans="1:15" x14ac:dyDescent="0.25">
      <c r="A11" s="1">
        <v>2012</v>
      </c>
      <c r="B11" s="1" t="s">
        <v>34</v>
      </c>
      <c r="C11" s="1" t="s">
        <v>190</v>
      </c>
      <c r="D11" s="1" t="s">
        <v>111</v>
      </c>
      <c r="E11" s="1" t="s">
        <v>194</v>
      </c>
      <c r="F11" s="1" t="s">
        <v>9</v>
      </c>
      <c r="G11" s="1" t="s">
        <v>99</v>
      </c>
      <c r="H11" s="1">
        <v>3</v>
      </c>
      <c r="I11" s="1">
        <v>79</v>
      </c>
      <c r="J11" s="1">
        <v>83</v>
      </c>
      <c r="O11" s="1" t="s">
        <v>120</v>
      </c>
    </row>
    <row r="12" spans="1:15" x14ac:dyDescent="0.25">
      <c r="A12" s="1">
        <v>2013</v>
      </c>
      <c r="B12" s="1" t="s">
        <v>34</v>
      </c>
      <c r="C12" s="1" t="s">
        <v>190</v>
      </c>
      <c r="D12" s="1" t="s">
        <v>111</v>
      </c>
      <c r="E12" s="1" t="s">
        <v>194</v>
      </c>
      <c r="F12" s="1" t="s">
        <v>9</v>
      </c>
      <c r="G12" s="1" t="s">
        <v>99</v>
      </c>
      <c r="H12" s="1">
        <v>3</v>
      </c>
      <c r="I12" s="1">
        <v>91</v>
      </c>
      <c r="J12" s="1">
        <v>71</v>
      </c>
      <c r="O12" s="1" t="s">
        <v>120</v>
      </c>
    </row>
    <row r="13" spans="1:15" x14ac:dyDescent="0.25">
      <c r="A13" s="1">
        <v>2014</v>
      </c>
      <c r="B13" s="1" t="s">
        <v>34</v>
      </c>
      <c r="C13" s="1" t="s">
        <v>190</v>
      </c>
      <c r="D13" s="1" t="s">
        <v>111</v>
      </c>
      <c r="E13" s="1" t="s">
        <v>194</v>
      </c>
      <c r="F13" s="1" t="s">
        <v>9</v>
      </c>
      <c r="G13" s="1" t="s">
        <v>99</v>
      </c>
      <c r="H13" s="1">
        <v>2</v>
      </c>
      <c r="I13" s="1">
        <v>90</v>
      </c>
      <c r="J13" s="1">
        <v>72</v>
      </c>
      <c r="O13" s="1" t="s">
        <v>120</v>
      </c>
    </row>
    <row r="14" spans="1:15" x14ac:dyDescent="0.25">
      <c r="A14" s="1">
        <v>2015</v>
      </c>
      <c r="B14" s="1" t="s">
        <v>34</v>
      </c>
      <c r="C14" s="1" t="s">
        <v>190</v>
      </c>
      <c r="D14" s="1" t="s">
        <v>111</v>
      </c>
      <c r="E14" s="1" t="s">
        <v>194</v>
      </c>
      <c r="F14" s="1" t="s">
        <v>9</v>
      </c>
      <c r="G14" s="1" t="s">
        <v>99</v>
      </c>
      <c r="H14" s="1">
        <v>2</v>
      </c>
      <c r="I14" s="1">
        <v>94</v>
      </c>
      <c r="J14" s="1">
        <v>68</v>
      </c>
      <c r="O14" s="1" t="s">
        <v>120</v>
      </c>
    </row>
    <row r="15" spans="1:15" x14ac:dyDescent="0.25">
      <c r="A15" s="1">
        <v>2016</v>
      </c>
      <c r="B15" s="1" t="s">
        <v>34</v>
      </c>
      <c r="C15" s="1" t="s">
        <v>190</v>
      </c>
      <c r="D15" s="1" t="s">
        <v>111</v>
      </c>
      <c r="E15" s="1" t="s">
        <v>194</v>
      </c>
      <c r="F15" s="1" t="s">
        <v>9</v>
      </c>
      <c r="G15" s="1" t="s">
        <v>99</v>
      </c>
      <c r="H15" s="1">
        <v>5</v>
      </c>
      <c r="I15" s="1">
        <v>65</v>
      </c>
      <c r="J15" s="1">
        <v>97</v>
      </c>
    </row>
    <row r="16" spans="1:15" x14ac:dyDescent="0.25">
      <c r="A16" s="1">
        <v>2017</v>
      </c>
      <c r="B16" s="1" t="s">
        <v>34</v>
      </c>
      <c r="C16" s="1" t="s">
        <v>190</v>
      </c>
      <c r="D16" s="1" t="s">
        <v>111</v>
      </c>
      <c r="E16" s="1" t="s">
        <v>194</v>
      </c>
      <c r="F16" s="1" t="s">
        <v>9</v>
      </c>
      <c r="G16" s="1" t="s">
        <v>99</v>
      </c>
      <c r="H16" s="1">
        <v>4</v>
      </c>
      <c r="I16" s="1">
        <v>74</v>
      </c>
      <c r="J16" s="1">
        <v>88</v>
      </c>
    </row>
    <row r="17" spans="1:15" x14ac:dyDescent="0.25">
      <c r="A17" s="1">
        <v>2018</v>
      </c>
      <c r="B17" s="1" t="s">
        <v>34</v>
      </c>
      <c r="C17" s="1" t="s">
        <v>190</v>
      </c>
      <c r="D17" s="1" t="s">
        <v>111</v>
      </c>
      <c r="E17" s="1" t="s">
        <v>194</v>
      </c>
      <c r="F17" s="1" t="s">
        <v>9</v>
      </c>
      <c r="G17" s="1" t="s">
        <v>99</v>
      </c>
      <c r="H17" s="1">
        <v>4</v>
      </c>
      <c r="I17" s="1">
        <v>85</v>
      </c>
      <c r="J17" s="1">
        <v>77</v>
      </c>
      <c r="O17" s="1" t="s">
        <v>120</v>
      </c>
    </row>
    <row r="18" spans="1:15" x14ac:dyDescent="0.25">
      <c r="A18" s="1">
        <v>2019</v>
      </c>
      <c r="B18" s="1" t="s">
        <v>34</v>
      </c>
      <c r="C18" s="1" t="s">
        <v>190</v>
      </c>
      <c r="D18" s="1" t="s">
        <v>111</v>
      </c>
      <c r="E18" s="1" t="s">
        <v>194</v>
      </c>
      <c r="F18" s="1" t="s">
        <v>9</v>
      </c>
      <c r="G18" s="1" t="s">
        <v>99</v>
      </c>
      <c r="H18" s="1">
        <v>4</v>
      </c>
      <c r="I18" s="1">
        <v>68</v>
      </c>
      <c r="J18" s="1">
        <v>94</v>
      </c>
    </row>
    <row r="19" spans="1:15" x14ac:dyDescent="0.25">
      <c r="A19" s="1">
        <v>2020</v>
      </c>
      <c r="B19" s="1" t="s">
        <v>34</v>
      </c>
      <c r="C19" s="1" t="s">
        <v>190</v>
      </c>
      <c r="D19" s="1" t="s">
        <v>111</v>
      </c>
      <c r="E19" s="1" t="s">
        <v>194</v>
      </c>
      <c r="F19" s="1" t="s">
        <v>9</v>
      </c>
      <c r="G19" s="1" t="s">
        <v>99</v>
      </c>
      <c r="H19" s="1">
        <v>2</v>
      </c>
      <c r="I19" s="1">
        <v>91</v>
      </c>
      <c r="J19" s="1">
        <v>71</v>
      </c>
      <c r="O19" s="1" t="s">
        <v>120</v>
      </c>
    </row>
    <row r="20" spans="1:15" x14ac:dyDescent="0.25">
      <c r="A20" s="1">
        <v>2021</v>
      </c>
      <c r="B20" s="1" t="s">
        <v>34</v>
      </c>
      <c r="C20" s="1" t="s">
        <v>190</v>
      </c>
      <c r="D20" s="1" t="s">
        <v>111</v>
      </c>
      <c r="E20" s="1" t="s">
        <v>194</v>
      </c>
      <c r="F20" s="1" t="s">
        <v>9</v>
      </c>
      <c r="G20" s="1" t="s">
        <v>99</v>
      </c>
      <c r="H20" s="1">
        <v>3</v>
      </c>
      <c r="I20" s="1">
        <v>74</v>
      </c>
      <c r="J20" s="1">
        <v>88</v>
      </c>
    </row>
    <row r="21" spans="1:15" x14ac:dyDescent="0.25">
      <c r="A21" s="1">
        <v>2022</v>
      </c>
      <c r="B21" s="1" t="s">
        <v>34</v>
      </c>
      <c r="C21" s="1" t="s">
        <v>190</v>
      </c>
      <c r="D21" s="1" t="s">
        <v>111</v>
      </c>
      <c r="E21" s="1" t="s">
        <v>194</v>
      </c>
      <c r="F21" s="1" t="s">
        <v>9</v>
      </c>
      <c r="G21" s="1" t="s">
        <v>99</v>
      </c>
      <c r="H21" s="1">
        <v>5</v>
      </c>
      <c r="I21" s="1">
        <v>57</v>
      </c>
      <c r="J21" s="1">
        <v>105</v>
      </c>
    </row>
    <row r="22" spans="1:15" x14ac:dyDescent="0.25">
      <c r="A22" s="1">
        <v>2023</v>
      </c>
      <c r="B22" s="1" t="s">
        <v>34</v>
      </c>
      <c r="C22" s="1" t="s">
        <v>190</v>
      </c>
      <c r="D22" s="1" t="s">
        <v>111</v>
      </c>
      <c r="E22" s="1" t="s">
        <v>194</v>
      </c>
      <c r="F22" s="1" t="s">
        <v>9</v>
      </c>
      <c r="G22" s="1" t="s">
        <v>99</v>
      </c>
      <c r="H22" s="1">
        <v>6</v>
      </c>
      <c r="I22" s="1">
        <v>50</v>
      </c>
      <c r="J22" s="1">
        <v>112</v>
      </c>
    </row>
    <row r="23" spans="1:15" x14ac:dyDescent="0.25">
      <c r="A23" s="1">
        <v>2024</v>
      </c>
      <c r="B23" s="1" t="s">
        <v>463</v>
      </c>
      <c r="C23" s="1" t="s">
        <v>466</v>
      </c>
      <c r="D23" s="1" t="s">
        <v>464</v>
      </c>
      <c r="E23" s="1" t="s">
        <v>194</v>
      </c>
      <c r="F23" s="1" t="s">
        <v>9</v>
      </c>
      <c r="G23" s="1" t="s">
        <v>99</v>
      </c>
      <c r="H23" s="1">
        <v>4</v>
      </c>
      <c r="I23" s="1">
        <v>82</v>
      </c>
      <c r="J23" s="1">
        <v>80</v>
      </c>
      <c r="O23" s="1" t="s">
        <v>119</v>
      </c>
    </row>
    <row r="24" spans="1:15" x14ac:dyDescent="0.25">
      <c r="A24" s="1">
        <v>2025</v>
      </c>
      <c r="B24" s="1" t="s">
        <v>463</v>
      </c>
      <c r="C24" s="1" t="s">
        <v>466</v>
      </c>
      <c r="D24" s="1" t="s">
        <v>464</v>
      </c>
      <c r="E24" s="1" t="s">
        <v>194</v>
      </c>
      <c r="F24" s="1" t="s">
        <v>9</v>
      </c>
      <c r="G24" s="1" t="s">
        <v>99</v>
      </c>
      <c r="H24" s="1">
        <v>4</v>
      </c>
      <c r="I24" s="1">
        <v>88</v>
      </c>
      <c r="J24" s="1">
        <v>74</v>
      </c>
    </row>
    <row r="26" spans="1:15" x14ac:dyDescent="0.25">
      <c r="H26" s="14">
        <f>AVERAGE(H2:H24)</f>
        <v>3.4347826086956523</v>
      </c>
      <c r="I26" s="1">
        <f>SUM(I2:I24)</f>
        <v>1890</v>
      </c>
      <c r="J26" s="1">
        <f>SUM(J2:J24)</f>
        <v>1836</v>
      </c>
      <c r="L26" s="1">
        <v>1</v>
      </c>
      <c r="M26" s="1">
        <v>1</v>
      </c>
      <c r="N26" s="1">
        <v>2</v>
      </c>
      <c r="O26" s="1">
        <v>11</v>
      </c>
    </row>
    <row r="28" spans="1:15" x14ac:dyDescent="0.25">
      <c r="B28" s="21" t="str">
        <f>'THT C4'!$B$29</f>
        <v>Summary</v>
      </c>
    </row>
  </sheetData>
  <hyperlinks>
    <hyperlink ref="B28" location="Summary!A1" display="Summary" xr:uid="{386AC169-51C0-43D4-BD0B-BE8B3387DC3C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8"/>
  <sheetViews>
    <sheetView workbookViewId="0"/>
  </sheetViews>
  <sheetFormatPr defaultRowHeight="15" x14ac:dyDescent="0.25"/>
  <cols>
    <col min="2" max="2" width="18" customWidth="1"/>
    <col min="3" max="3" width="18" style="1" customWidth="1"/>
    <col min="8" max="11" width="9.140625" style="1"/>
    <col min="12" max="12" width="12.140625" style="1" bestFit="1" customWidth="1"/>
    <col min="13" max="13" width="9.7109375" style="1" bestFit="1" customWidth="1"/>
    <col min="14" max="14" width="12.5703125" style="1" bestFit="1" customWidth="1"/>
    <col min="15" max="15" width="12.7109375" style="1" bestFit="1" customWidth="1"/>
  </cols>
  <sheetData>
    <row r="1" spans="1:15" ht="18" thickBot="1" x14ac:dyDescent="0.35">
      <c r="A1" s="2" t="s">
        <v>0</v>
      </c>
      <c r="B1" s="2" t="s">
        <v>1</v>
      </c>
      <c r="C1" s="2" t="s">
        <v>169</v>
      </c>
      <c r="D1" s="2" t="s">
        <v>2</v>
      </c>
      <c r="E1" s="2" t="s">
        <v>245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L1" s="2" t="s">
        <v>115</v>
      </c>
      <c r="M1" s="2" t="s">
        <v>116</v>
      </c>
      <c r="N1" s="2" t="s">
        <v>117</v>
      </c>
      <c r="O1" s="2" t="s">
        <v>118</v>
      </c>
    </row>
    <row r="2" spans="1:15" ht="15.75" thickTop="1" x14ac:dyDescent="0.25">
      <c r="A2" s="1">
        <v>2003</v>
      </c>
      <c r="B2" s="1" t="s">
        <v>47</v>
      </c>
      <c r="C2" s="1" t="s">
        <v>198</v>
      </c>
      <c r="D2" s="1" t="s">
        <v>92</v>
      </c>
      <c r="E2" s="1" t="s">
        <v>128</v>
      </c>
      <c r="F2" s="1" t="s">
        <v>55</v>
      </c>
      <c r="G2" s="1" t="s">
        <v>56</v>
      </c>
      <c r="H2" s="1">
        <v>5</v>
      </c>
      <c r="I2" s="1">
        <v>75</v>
      </c>
      <c r="J2" s="1">
        <v>87</v>
      </c>
    </row>
    <row r="3" spans="1:15" x14ac:dyDescent="0.25">
      <c r="A3" s="1">
        <v>2004</v>
      </c>
      <c r="B3" s="1" t="s">
        <v>47</v>
      </c>
      <c r="C3" s="1" t="s">
        <v>198</v>
      </c>
      <c r="D3" s="1" t="s">
        <v>92</v>
      </c>
      <c r="E3" s="1" t="s">
        <v>128</v>
      </c>
      <c r="F3" s="1" t="s">
        <v>55</v>
      </c>
      <c r="G3" s="1" t="s">
        <v>56</v>
      </c>
      <c r="H3" s="1">
        <v>2</v>
      </c>
      <c r="I3" s="1">
        <v>101</v>
      </c>
      <c r="J3" s="1">
        <v>61</v>
      </c>
      <c r="O3" s="1" t="s">
        <v>120</v>
      </c>
    </row>
    <row r="4" spans="1:15" x14ac:dyDescent="0.25">
      <c r="A4" s="1">
        <v>2005</v>
      </c>
      <c r="B4" s="1" t="s">
        <v>47</v>
      </c>
      <c r="C4" s="1" t="s">
        <v>198</v>
      </c>
      <c r="D4" s="1" t="s">
        <v>92</v>
      </c>
      <c r="E4" s="1" t="s">
        <v>128</v>
      </c>
      <c r="F4" s="1" t="s">
        <v>55</v>
      </c>
      <c r="G4" s="1" t="s">
        <v>56</v>
      </c>
      <c r="H4" s="1">
        <v>3</v>
      </c>
      <c r="I4" s="1">
        <v>97</v>
      </c>
      <c r="J4" s="1">
        <v>65</v>
      </c>
      <c r="O4" s="1" t="s">
        <v>120</v>
      </c>
    </row>
    <row r="5" spans="1:15" x14ac:dyDescent="0.25">
      <c r="A5" s="1">
        <v>2006</v>
      </c>
      <c r="B5" s="1" t="s">
        <v>47</v>
      </c>
      <c r="C5" s="1" t="s">
        <v>198</v>
      </c>
      <c r="D5" s="1" t="s">
        <v>92</v>
      </c>
      <c r="E5" s="1" t="s">
        <v>128</v>
      </c>
      <c r="F5" s="1" t="s">
        <v>55</v>
      </c>
      <c r="G5" s="1" t="s">
        <v>56</v>
      </c>
      <c r="H5" s="1">
        <v>6</v>
      </c>
      <c r="I5" s="1">
        <v>53</v>
      </c>
      <c r="J5" s="1">
        <v>109</v>
      </c>
    </row>
    <row r="6" spans="1:15" x14ac:dyDescent="0.25">
      <c r="A6" s="1">
        <v>2007</v>
      </c>
      <c r="B6" s="1" t="s">
        <v>47</v>
      </c>
      <c r="C6" s="1" t="s">
        <v>198</v>
      </c>
      <c r="D6" s="1" t="s">
        <v>92</v>
      </c>
      <c r="E6" s="1" t="s">
        <v>128</v>
      </c>
      <c r="F6" s="1" t="s">
        <v>55</v>
      </c>
      <c r="G6" s="1" t="s">
        <v>56</v>
      </c>
      <c r="H6" s="1">
        <v>5</v>
      </c>
      <c r="I6" s="1">
        <v>55</v>
      </c>
      <c r="J6" s="1">
        <v>107</v>
      </c>
    </row>
    <row r="7" spans="1:15" x14ac:dyDescent="0.25">
      <c r="A7" s="1">
        <v>2008</v>
      </c>
      <c r="B7" s="1" t="s">
        <v>47</v>
      </c>
      <c r="C7" s="1" t="s">
        <v>198</v>
      </c>
      <c r="D7" s="1" t="s">
        <v>92</v>
      </c>
      <c r="E7" s="1" t="s">
        <v>128</v>
      </c>
      <c r="F7" s="1" t="s">
        <v>55</v>
      </c>
      <c r="G7" s="1" t="s">
        <v>56</v>
      </c>
      <c r="H7" s="1">
        <v>6</v>
      </c>
      <c r="I7" s="1">
        <v>39</v>
      </c>
      <c r="J7" s="1">
        <v>123</v>
      </c>
    </row>
    <row r="8" spans="1:15" x14ac:dyDescent="0.25">
      <c r="A8" s="1">
        <v>2009</v>
      </c>
      <c r="B8" s="1" t="s">
        <v>47</v>
      </c>
      <c r="C8" s="1" t="s">
        <v>198</v>
      </c>
      <c r="D8" s="1" t="s">
        <v>92</v>
      </c>
      <c r="E8" s="1" t="s">
        <v>128</v>
      </c>
      <c r="F8" s="1" t="s">
        <v>55</v>
      </c>
      <c r="G8" s="1" t="s">
        <v>56</v>
      </c>
      <c r="H8" s="1">
        <v>6</v>
      </c>
      <c r="I8" s="1">
        <v>48</v>
      </c>
      <c r="J8" s="1">
        <v>114</v>
      </c>
    </row>
    <row r="9" spans="1:15" x14ac:dyDescent="0.25">
      <c r="A9" s="1">
        <v>2010</v>
      </c>
      <c r="B9" s="1" t="s">
        <v>47</v>
      </c>
      <c r="C9" s="1" t="s">
        <v>198</v>
      </c>
      <c r="D9" s="1" t="s">
        <v>92</v>
      </c>
      <c r="E9" s="1" t="s">
        <v>128</v>
      </c>
      <c r="F9" s="1" t="s">
        <v>55</v>
      </c>
      <c r="G9" s="1" t="s">
        <v>56</v>
      </c>
      <c r="H9" s="1">
        <v>5</v>
      </c>
      <c r="I9" s="1">
        <v>63</v>
      </c>
      <c r="J9" s="1">
        <v>99</v>
      </c>
    </row>
    <row r="10" spans="1:15" x14ac:dyDescent="0.25">
      <c r="A10" s="1">
        <v>2011</v>
      </c>
      <c r="B10" s="1" t="s">
        <v>47</v>
      </c>
      <c r="C10" s="1" t="s">
        <v>198</v>
      </c>
      <c r="D10" s="1" t="s">
        <v>92</v>
      </c>
      <c r="E10" s="1" t="s">
        <v>128</v>
      </c>
      <c r="F10" s="1" t="s">
        <v>55</v>
      </c>
      <c r="G10" s="1" t="s">
        <v>56</v>
      </c>
      <c r="H10" s="1">
        <v>4</v>
      </c>
      <c r="I10" s="1">
        <v>82</v>
      </c>
      <c r="J10" s="1">
        <v>81</v>
      </c>
    </row>
    <row r="11" spans="1:15" x14ac:dyDescent="0.25">
      <c r="A11" s="1">
        <v>2012</v>
      </c>
      <c r="B11" s="1" t="s">
        <v>47</v>
      </c>
      <c r="C11" s="1" t="s">
        <v>198</v>
      </c>
      <c r="D11" s="1" t="s">
        <v>92</v>
      </c>
      <c r="E11" s="1" t="s">
        <v>128</v>
      </c>
      <c r="F11" s="1" t="s">
        <v>55</v>
      </c>
      <c r="G11" s="1" t="s">
        <v>56</v>
      </c>
      <c r="H11" s="1">
        <v>3</v>
      </c>
      <c r="I11" s="1">
        <v>82</v>
      </c>
      <c r="J11" s="1">
        <v>80</v>
      </c>
    </row>
    <row r="12" spans="1:15" x14ac:dyDescent="0.25">
      <c r="A12" s="1">
        <v>2013</v>
      </c>
      <c r="B12" s="1" t="s">
        <v>47</v>
      </c>
      <c r="C12" s="1" t="s">
        <v>198</v>
      </c>
      <c r="D12" s="1" t="s">
        <v>92</v>
      </c>
      <c r="E12" s="1" t="s">
        <v>128</v>
      </c>
      <c r="F12" s="1" t="s">
        <v>55</v>
      </c>
      <c r="G12" s="1" t="s">
        <v>56</v>
      </c>
      <c r="H12" s="1">
        <v>4</v>
      </c>
      <c r="I12" s="1">
        <v>66</v>
      </c>
      <c r="J12" s="1">
        <v>96</v>
      </c>
    </row>
    <row r="13" spans="1:15" x14ac:dyDescent="0.25">
      <c r="A13" s="1">
        <v>2014</v>
      </c>
      <c r="B13" s="1" t="s">
        <v>148</v>
      </c>
      <c r="C13" s="1" t="s">
        <v>199</v>
      </c>
      <c r="D13" s="1" t="s">
        <v>149</v>
      </c>
      <c r="E13" s="1" t="s">
        <v>128</v>
      </c>
      <c r="F13" s="1" t="s">
        <v>55</v>
      </c>
      <c r="G13" s="1" t="s">
        <v>56</v>
      </c>
      <c r="H13" s="1">
        <v>4</v>
      </c>
      <c r="I13" s="1">
        <v>62</v>
      </c>
      <c r="J13" s="1">
        <v>100</v>
      </c>
    </row>
    <row r="14" spans="1:15" x14ac:dyDescent="0.25">
      <c r="A14" s="1">
        <v>2015</v>
      </c>
      <c r="B14" s="1" t="s">
        <v>156</v>
      </c>
      <c r="C14" s="1" t="s">
        <v>204</v>
      </c>
      <c r="D14" s="1" t="s">
        <v>157</v>
      </c>
      <c r="E14" s="1" t="s">
        <v>128</v>
      </c>
      <c r="F14" s="1" t="s">
        <v>55</v>
      </c>
      <c r="G14" s="1" t="s">
        <v>56</v>
      </c>
      <c r="H14" s="1">
        <v>4</v>
      </c>
      <c r="I14" s="1">
        <v>72</v>
      </c>
      <c r="J14" s="1">
        <v>90</v>
      </c>
    </row>
    <row r="15" spans="1:15" x14ac:dyDescent="0.25">
      <c r="A15" s="1">
        <v>2016</v>
      </c>
      <c r="B15" s="1" t="s">
        <v>156</v>
      </c>
      <c r="C15" s="1" t="s">
        <v>204</v>
      </c>
      <c r="D15" s="1" t="s">
        <v>157</v>
      </c>
      <c r="E15" s="1" t="s">
        <v>128</v>
      </c>
      <c r="F15" s="1" t="s">
        <v>55</v>
      </c>
      <c r="G15" s="1" t="s">
        <v>56</v>
      </c>
      <c r="H15" s="1">
        <v>3</v>
      </c>
      <c r="I15" s="1">
        <v>94</v>
      </c>
      <c r="J15" s="1">
        <v>68</v>
      </c>
      <c r="O15" s="1" t="s">
        <v>120</v>
      </c>
    </row>
    <row r="16" spans="1:15" x14ac:dyDescent="0.25">
      <c r="A16" s="1">
        <v>2017</v>
      </c>
      <c r="B16" s="1" t="s">
        <v>156</v>
      </c>
      <c r="C16" s="1" t="s">
        <v>204</v>
      </c>
      <c r="D16" s="1" t="s">
        <v>157</v>
      </c>
      <c r="E16" s="1" t="s">
        <v>128</v>
      </c>
      <c r="F16" s="1" t="s">
        <v>55</v>
      </c>
      <c r="G16" s="1" t="s">
        <v>56</v>
      </c>
      <c r="H16" s="1">
        <v>6</v>
      </c>
      <c r="I16" s="1">
        <v>65</v>
      </c>
      <c r="J16" s="1">
        <v>97</v>
      </c>
    </row>
    <row r="17" spans="1:15" x14ac:dyDescent="0.25">
      <c r="A17" s="1">
        <v>2018</v>
      </c>
      <c r="B17" s="1" t="s">
        <v>156</v>
      </c>
      <c r="C17" s="1" t="s">
        <v>204</v>
      </c>
      <c r="D17" s="1" t="s">
        <v>157</v>
      </c>
      <c r="E17" s="1" t="s">
        <v>128</v>
      </c>
      <c r="F17" s="1" t="s">
        <v>55</v>
      </c>
      <c r="G17" s="1" t="s">
        <v>56</v>
      </c>
      <c r="H17" s="1">
        <v>6</v>
      </c>
      <c r="I17" s="1">
        <v>60</v>
      </c>
      <c r="J17" s="1">
        <v>102</v>
      </c>
    </row>
    <row r="18" spans="1:15" x14ac:dyDescent="0.25">
      <c r="A18" s="1">
        <v>2019</v>
      </c>
      <c r="B18" s="1" t="s">
        <v>156</v>
      </c>
      <c r="C18" s="1" t="s">
        <v>204</v>
      </c>
      <c r="D18" s="1" t="s">
        <v>157</v>
      </c>
      <c r="E18" s="1" t="s">
        <v>128</v>
      </c>
      <c r="F18" s="1" t="s">
        <v>55</v>
      </c>
      <c r="G18" s="1" t="s">
        <v>56</v>
      </c>
      <c r="H18" s="1">
        <v>5</v>
      </c>
      <c r="I18" s="1">
        <v>74</v>
      </c>
      <c r="J18" s="1">
        <v>88</v>
      </c>
    </row>
    <row r="19" spans="1:15" x14ac:dyDescent="0.25">
      <c r="A19" s="1">
        <v>2020</v>
      </c>
      <c r="B19" s="1" t="s">
        <v>156</v>
      </c>
      <c r="C19" s="1" t="s">
        <v>204</v>
      </c>
      <c r="D19" s="1" t="s">
        <v>157</v>
      </c>
      <c r="E19" s="1" t="s">
        <v>128</v>
      </c>
      <c r="F19" s="1" t="s">
        <v>55</v>
      </c>
      <c r="G19" s="1" t="s">
        <v>56</v>
      </c>
      <c r="H19" s="1">
        <v>6</v>
      </c>
      <c r="I19" s="1">
        <v>62</v>
      </c>
      <c r="J19" s="1">
        <v>100</v>
      </c>
    </row>
    <row r="20" spans="1:15" x14ac:dyDescent="0.25">
      <c r="A20" s="1">
        <v>2021</v>
      </c>
      <c r="B20" s="1" t="s">
        <v>156</v>
      </c>
      <c r="C20" s="1" t="s">
        <v>204</v>
      </c>
      <c r="D20" s="1" t="s">
        <v>157</v>
      </c>
      <c r="E20" s="1" t="s">
        <v>128</v>
      </c>
      <c r="F20" s="1" t="s">
        <v>55</v>
      </c>
      <c r="G20" s="1" t="s">
        <v>56</v>
      </c>
      <c r="H20" s="1">
        <v>4</v>
      </c>
      <c r="I20" s="1">
        <v>75</v>
      </c>
      <c r="J20" s="1">
        <v>87</v>
      </c>
    </row>
    <row r="21" spans="1:15" x14ac:dyDescent="0.25">
      <c r="A21" s="1">
        <v>2022</v>
      </c>
      <c r="B21" s="1" t="s">
        <v>156</v>
      </c>
      <c r="C21" s="1" t="s">
        <v>204</v>
      </c>
      <c r="D21" s="1" t="s">
        <v>157</v>
      </c>
      <c r="E21" s="1" t="s">
        <v>128</v>
      </c>
      <c r="F21" s="1" t="s">
        <v>55</v>
      </c>
      <c r="G21" s="1" t="s">
        <v>56</v>
      </c>
      <c r="H21" s="1">
        <v>6</v>
      </c>
      <c r="I21" s="1">
        <v>50</v>
      </c>
      <c r="J21" s="1">
        <v>112</v>
      </c>
    </row>
    <row r="22" spans="1:15" x14ac:dyDescent="0.25">
      <c r="A22" s="1">
        <v>2023</v>
      </c>
      <c r="B22" s="1" t="s">
        <v>294</v>
      </c>
      <c r="C22" s="1" t="s">
        <v>263</v>
      </c>
      <c r="D22" s="1" t="s">
        <v>429</v>
      </c>
      <c r="E22" s="1" t="s">
        <v>128</v>
      </c>
      <c r="F22" s="1" t="s">
        <v>55</v>
      </c>
      <c r="G22" s="1" t="s">
        <v>56</v>
      </c>
      <c r="H22" s="1">
        <v>4</v>
      </c>
      <c r="I22" s="1">
        <v>70</v>
      </c>
      <c r="J22" s="1">
        <v>92</v>
      </c>
    </row>
    <row r="23" spans="1:15" x14ac:dyDescent="0.25">
      <c r="A23" s="1">
        <v>2024</v>
      </c>
      <c r="B23" s="1" t="s">
        <v>442</v>
      </c>
      <c r="C23" s="1" t="s">
        <v>443</v>
      </c>
      <c r="D23" s="1" t="s">
        <v>444</v>
      </c>
      <c r="E23" s="1" t="s">
        <v>128</v>
      </c>
      <c r="F23" s="1" t="s">
        <v>55</v>
      </c>
      <c r="G23" s="1" t="s">
        <v>56</v>
      </c>
      <c r="H23" s="1">
        <v>6</v>
      </c>
      <c r="I23" s="1">
        <v>46</v>
      </c>
      <c r="J23" s="1">
        <v>116</v>
      </c>
    </row>
    <row r="24" spans="1:15" x14ac:dyDescent="0.25">
      <c r="A24" s="1">
        <v>2025</v>
      </c>
      <c r="B24" s="1" t="s">
        <v>503</v>
      </c>
      <c r="C24" s="1" t="s">
        <v>403</v>
      </c>
      <c r="D24" s="1" t="s">
        <v>472</v>
      </c>
      <c r="E24" s="1" t="s">
        <v>128</v>
      </c>
      <c r="F24" s="1" t="s">
        <v>55</v>
      </c>
      <c r="G24" s="1" t="s">
        <v>56</v>
      </c>
      <c r="H24" s="1">
        <v>6</v>
      </c>
      <c r="I24" s="1">
        <v>51</v>
      </c>
      <c r="J24" s="1">
        <v>101</v>
      </c>
    </row>
    <row r="25" spans="1:15" x14ac:dyDescent="0.25">
      <c r="A25" s="1">
        <v>2026</v>
      </c>
      <c r="B25" s="1" t="s">
        <v>505</v>
      </c>
      <c r="C25" s="1" t="s">
        <v>191</v>
      </c>
    </row>
    <row r="26" spans="1:15" ht="18" thickBot="1" x14ac:dyDescent="0.35">
      <c r="L26" s="2" t="s">
        <v>115</v>
      </c>
      <c r="M26" s="2" t="s">
        <v>116</v>
      </c>
      <c r="N26" s="2" t="s">
        <v>117</v>
      </c>
      <c r="O26" s="2" t="s">
        <v>118</v>
      </c>
    </row>
    <row r="27" spans="1:15" ht="15.75" thickTop="1" x14ac:dyDescent="0.25">
      <c r="H27" s="14">
        <f>AVERAGE(H2:H24)</f>
        <v>4.7391304347826084</v>
      </c>
      <c r="I27" s="1">
        <f>SUM(I2:I24)</f>
        <v>1542</v>
      </c>
      <c r="J27" s="1">
        <f>SUM(J2:J24)</f>
        <v>2175</v>
      </c>
      <c r="L27" s="1">
        <v>0</v>
      </c>
      <c r="M27" s="1">
        <v>0</v>
      </c>
      <c r="N27" s="1">
        <v>0</v>
      </c>
      <c r="O27" s="1">
        <v>3</v>
      </c>
    </row>
    <row r="28" spans="1:15" x14ac:dyDescent="0.25">
      <c r="B28" s="21" t="str">
        <f>'THT C4'!$B$29</f>
        <v>Summary</v>
      </c>
    </row>
  </sheetData>
  <hyperlinks>
    <hyperlink ref="B28" location="Summary!A1" display="Summary" xr:uid="{593383F7-8E5D-4BA9-A15F-FED99F2537E2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1"/>
  <sheetViews>
    <sheetView workbookViewId="0">
      <selection activeCell="K24" sqref="K24"/>
    </sheetView>
  </sheetViews>
  <sheetFormatPr defaultRowHeight="15" x14ac:dyDescent="0.25"/>
  <cols>
    <col min="1" max="1" width="9.140625" style="8"/>
    <col min="2" max="2" width="18" style="8" customWidth="1"/>
    <col min="3" max="3" width="18" style="7" customWidth="1"/>
    <col min="4" max="7" width="9.140625" style="8"/>
    <col min="8" max="11" width="9.140625" style="7"/>
    <col min="12" max="12" width="12.140625" style="7" bestFit="1" customWidth="1"/>
    <col min="13" max="13" width="9.7109375" style="12" bestFit="1" customWidth="1"/>
    <col min="14" max="14" width="12.5703125" style="7" bestFit="1" customWidth="1"/>
    <col min="15" max="15" width="12.7109375" style="7" bestFit="1" customWidth="1"/>
    <col min="16" max="16384" width="9.140625" style="8"/>
  </cols>
  <sheetData>
    <row r="1" spans="1:15" ht="18" thickBot="1" x14ac:dyDescent="0.35">
      <c r="A1" s="6" t="s">
        <v>0</v>
      </c>
      <c r="B1" s="6" t="s">
        <v>1</v>
      </c>
      <c r="C1" s="6" t="s">
        <v>169</v>
      </c>
      <c r="D1" s="6" t="s">
        <v>2</v>
      </c>
      <c r="E1" s="6" t="s">
        <v>245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L1" s="6" t="s">
        <v>115</v>
      </c>
      <c r="M1" s="11" t="s">
        <v>116</v>
      </c>
      <c r="N1" s="6" t="s">
        <v>117</v>
      </c>
      <c r="O1" s="6" t="s">
        <v>118</v>
      </c>
    </row>
    <row r="2" spans="1:15" ht="15.75" thickTop="1" x14ac:dyDescent="0.25">
      <c r="A2" s="7">
        <v>2003</v>
      </c>
      <c r="B2" s="7" t="s">
        <v>26</v>
      </c>
      <c r="C2" s="7" t="s">
        <v>180</v>
      </c>
      <c r="D2" s="7" t="s">
        <v>104</v>
      </c>
      <c r="E2" s="7" t="s">
        <v>127</v>
      </c>
      <c r="F2" s="7" t="s">
        <v>9</v>
      </c>
      <c r="G2" s="7" t="s">
        <v>11</v>
      </c>
      <c r="H2" s="7">
        <v>1</v>
      </c>
      <c r="I2" s="7">
        <v>107</v>
      </c>
      <c r="J2" s="7">
        <v>55</v>
      </c>
      <c r="L2" s="7" t="s">
        <v>120</v>
      </c>
      <c r="M2" s="12" t="s">
        <v>120</v>
      </c>
      <c r="N2" s="7" t="s">
        <v>120</v>
      </c>
    </row>
    <row r="3" spans="1:15" x14ac:dyDescent="0.25">
      <c r="A3" s="7">
        <v>2004</v>
      </c>
      <c r="B3" s="7" t="s">
        <v>26</v>
      </c>
      <c r="C3" s="7" t="s">
        <v>180</v>
      </c>
      <c r="D3" s="7" t="s">
        <v>104</v>
      </c>
      <c r="E3" s="7" t="s">
        <v>127</v>
      </c>
      <c r="F3" s="7" t="s">
        <v>9</v>
      </c>
      <c r="G3" s="7" t="s">
        <v>11</v>
      </c>
      <c r="H3" s="7">
        <v>3</v>
      </c>
      <c r="I3" s="7">
        <v>83</v>
      </c>
      <c r="J3" s="7">
        <v>79</v>
      </c>
      <c r="O3" s="7" t="s">
        <v>120</v>
      </c>
    </row>
    <row r="4" spans="1:15" x14ac:dyDescent="0.25">
      <c r="A4" s="7">
        <v>2005</v>
      </c>
      <c r="B4" s="7" t="s">
        <v>25</v>
      </c>
      <c r="C4" s="7" t="s">
        <v>181</v>
      </c>
      <c r="D4" s="7" t="s">
        <v>105</v>
      </c>
      <c r="E4" s="7" t="s">
        <v>127</v>
      </c>
      <c r="F4" s="7" t="s">
        <v>9</v>
      </c>
      <c r="G4" s="7" t="s">
        <v>11</v>
      </c>
      <c r="H4" s="7">
        <v>6</v>
      </c>
      <c r="I4" s="7">
        <v>58</v>
      </c>
      <c r="J4" s="7">
        <v>104</v>
      </c>
    </row>
    <row r="5" spans="1:15" x14ac:dyDescent="0.25">
      <c r="A5" s="7">
        <v>2006</v>
      </c>
      <c r="B5" s="7" t="s">
        <v>25</v>
      </c>
      <c r="C5" s="7" t="s">
        <v>181</v>
      </c>
      <c r="D5" s="7" t="s">
        <v>105</v>
      </c>
      <c r="E5" s="7" t="s">
        <v>127</v>
      </c>
      <c r="F5" s="7" t="s">
        <v>9</v>
      </c>
      <c r="G5" s="7" t="s">
        <v>11</v>
      </c>
      <c r="H5" s="7">
        <v>3</v>
      </c>
      <c r="I5" s="7">
        <v>71</v>
      </c>
      <c r="J5" s="7">
        <v>91</v>
      </c>
    </row>
    <row r="6" spans="1:15" x14ac:dyDescent="0.25">
      <c r="A6" s="7">
        <v>2007</v>
      </c>
      <c r="B6" s="7" t="s">
        <v>23</v>
      </c>
      <c r="C6" s="7" t="s">
        <v>182</v>
      </c>
      <c r="D6" s="7" t="s">
        <v>106</v>
      </c>
      <c r="E6" s="7" t="s">
        <v>127</v>
      </c>
      <c r="F6" s="7" t="s">
        <v>9</v>
      </c>
      <c r="G6" s="7" t="s">
        <v>11</v>
      </c>
      <c r="H6" s="7">
        <v>3</v>
      </c>
      <c r="I6" s="7">
        <v>72</v>
      </c>
      <c r="J6" s="7">
        <v>90</v>
      </c>
    </row>
    <row r="7" spans="1:15" x14ac:dyDescent="0.25">
      <c r="A7" s="7">
        <v>2008</v>
      </c>
      <c r="B7" s="7" t="s">
        <v>23</v>
      </c>
      <c r="C7" s="7" t="s">
        <v>182</v>
      </c>
      <c r="D7" s="7" t="s">
        <v>106</v>
      </c>
      <c r="E7" s="7" t="s">
        <v>127</v>
      </c>
      <c r="F7" s="7" t="s">
        <v>9</v>
      </c>
      <c r="G7" s="7" t="s">
        <v>11</v>
      </c>
      <c r="H7" s="7">
        <v>6</v>
      </c>
      <c r="I7" s="7">
        <v>59</v>
      </c>
      <c r="J7" s="7">
        <v>103</v>
      </c>
    </row>
    <row r="8" spans="1:15" x14ac:dyDescent="0.25">
      <c r="A8" s="7">
        <v>2009</v>
      </c>
      <c r="B8" s="7" t="s">
        <v>22</v>
      </c>
      <c r="C8" s="7" t="s">
        <v>178</v>
      </c>
      <c r="D8" s="7" t="s">
        <v>107</v>
      </c>
      <c r="E8" s="7" t="s">
        <v>127</v>
      </c>
      <c r="F8" s="7" t="s">
        <v>9</v>
      </c>
      <c r="G8" s="7" t="s">
        <v>11</v>
      </c>
      <c r="H8" s="7">
        <v>2</v>
      </c>
      <c r="I8" s="7">
        <v>102</v>
      </c>
      <c r="J8" s="7">
        <v>60</v>
      </c>
      <c r="O8" s="7" t="s">
        <v>120</v>
      </c>
    </row>
    <row r="9" spans="1:15" x14ac:dyDescent="0.25">
      <c r="A9" s="7">
        <v>2010</v>
      </c>
      <c r="B9" s="7" t="s">
        <v>22</v>
      </c>
      <c r="C9" s="7" t="s">
        <v>178</v>
      </c>
      <c r="D9" s="7" t="s">
        <v>107</v>
      </c>
      <c r="E9" s="7" t="s">
        <v>127</v>
      </c>
      <c r="F9" s="7" t="s">
        <v>9</v>
      </c>
      <c r="G9" s="7" t="s">
        <v>11</v>
      </c>
      <c r="H9" s="7">
        <v>2</v>
      </c>
      <c r="I9" s="7">
        <v>96</v>
      </c>
      <c r="J9" s="7">
        <v>66</v>
      </c>
      <c r="O9" s="7" t="s">
        <v>120</v>
      </c>
    </row>
    <row r="10" spans="1:15" x14ac:dyDescent="0.25">
      <c r="A10" s="7">
        <v>2011</v>
      </c>
      <c r="B10" s="7" t="s">
        <v>18</v>
      </c>
      <c r="C10" s="7" t="s">
        <v>183</v>
      </c>
      <c r="D10" s="7" t="s">
        <v>19</v>
      </c>
      <c r="E10" s="7" t="s">
        <v>127</v>
      </c>
      <c r="F10" s="7" t="s">
        <v>9</v>
      </c>
      <c r="G10" s="7" t="s">
        <v>11</v>
      </c>
      <c r="H10" s="7">
        <v>2</v>
      </c>
      <c r="I10" s="7">
        <v>99</v>
      </c>
      <c r="J10" s="7">
        <v>63</v>
      </c>
      <c r="O10" s="7" t="s">
        <v>120</v>
      </c>
    </row>
    <row r="11" spans="1:15" x14ac:dyDescent="0.25">
      <c r="A11" s="7">
        <v>2012</v>
      </c>
      <c r="B11" s="7" t="s">
        <v>18</v>
      </c>
      <c r="C11" s="7" t="s">
        <v>184</v>
      </c>
      <c r="D11" s="7" t="s">
        <v>19</v>
      </c>
      <c r="E11" s="7" t="s">
        <v>127</v>
      </c>
      <c r="F11" s="7" t="s">
        <v>9</v>
      </c>
      <c r="G11" s="7" t="s">
        <v>11</v>
      </c>
      <c r="H11" s="7">
        <v>3</v>
      </c>
      <c r="I11" s="7">
        <v>87</v>
      </c>
      <c r="J11" s="7">
        <v>75</v>
      </c>
      <c r="O11" s="7" t="s">
        <v>120</v>
      </c>
    </row>
    <row r="12" spans="1:15" x14ac:dyDescent="0.25">
      <c r="A12" s="7">
        <v>2013</v>
      </c>
      <c r="B12" s="7" t="s">
        <v>18</v>
      </c>
      <c r="C12" s="7" t="s">
        <v>184</v>
      </c>
      <c r="D12" s="7" t="s">
        <v>19</v>
      </c>
      <c r="E12" s="7" t="s">
        <v>127</v>
      </c>
      <c r="F12" s="7" t="s">
        <v>9</v>
      </c>
      <c r="G12" s="7" t="s">
        <v>11</v>
      </c>
      <c r="H12" s="7">
        <v>5</v>
      </c>
      <c r="I12" s="7">
        <v>66</v>
      </c>
      <c r="J12" s="7">
        <v>96</v>
      </c>
    </row>
    <row r="13" spans="1:15" x14ac:dyDescent="0.25">
      <c r="A13" s="7">
        <v>2014</v>
      </c>
      <c r="B13" s="7" t="s">
        <v>18</v>
      </c>
      <c r="C13" s="7" t="s">
        <v>184</v>
      </c>
      <c r="D13" s="7" t="s">
        <v>19</v>
      </c>
      <c r="E13" s="7" t="s">
        <v>127</v>
      </c>
      <c r="F13" s="7" t="s">
        <v>9</v>
      </c>
      <c r="G13" s="7" t="s">
        <v>11</v>
      </c>
      <c r="H13" s="7">
        <v>6</v>
      </c>
      <c r="I13" s="7">
        <v>52</v>
      </c>
      <c r="J13" s="7">
        <v>110</v>
      </c>
    </row>
    <row r="14" spans="1:15" x14ac:dyDescent="0.25">
      <c r="A14" s="7">
        <v>2015</v>
      </c>
      <c r="B14" s="7" t="s">
        <v>18</v>
      </c>
      <c r="C14" s="7" t="s">
        <v>184</v>
      </c>
      <c r="D14" s="7" t="s">
        <v>19</v>
      </c>
      <c r="E14" s="7" t="s">
        <v>127</v>
      </c>
      <c r="F14" s="7" t="s">
        <v>9</v>
      </c>
      <c r="G14" s="7" t="s">
        <v>11</v>
      </c>
      <c r="H14" s="7">
        <v>6</v>
      </c>
      <c r="I14" s="7">
        <v>71</v>
      </c>
      <c r="J14" s="7">
        <v>91</v>
      </c>
    </row>
    <row r="15" spans="1:15" x14ac:dyDescent="0.25">
      <c r="A15" s="7">
        <v>2016</v>
      </c>
      <c r="B15" s="7" t="s">
        <v>18</v>
      </c>
      <c r="C15" s="7" t="s">
        <v>184</v>
      </c>
      <c r="D15" s="7" t="s">
        <v>19</v>
      </c>
      <c r="E15" s="7" t="s">
        <v>127</v>
      </c>
      <c r="F15" s="7" t="s">
        <v>9</v>
      </c>
      <c r="G15" s="7" t="s">
        <v>11</v>
      </c>
      <c r="H15" s="7">
        <v>4</v>
      </c>
      <c r="I15" s="7">
        <v>72</v>
      </c>
      <c r="J15" s="7">
        <v>90</v>
      </c>
    </row>
    <row r="16" spans="1:15" x14ac:dyDescent="0.25">
      <c r="A16" s="7">
        <v>2017</v>
      </c>
      <c r="B16" s="7" t="s">
        <v>18</v>
      </c>
      <c r="C16" s="7" t="s">
        <v>184</v>
      </c>
      <c r="D16" s="7" t="s">
        <v>19</v>
      </c>
      <c r="E16" s="7" t="s">
        <v>127</v>
      </c>
      <c r="F16" s="7" t="s">
        <v>9</v>
      </c>
      <c r="G16" s="7" t="s">
        <v>11</v>
      </c>
      <c r="H16" s="7">
        <v>5</v>
      </c>
      <c r="I16" s="7">
        <v>74</v>
      </c>
      <c r="J16" s="7">
        <v>88</v>
      </c>
    </row>
    <row r="17" spans="1:17" x14ac:dyDescent="0.25">
      <c r="A17" s="1">
        <v>2018</v>
      </c>
      <c r="B17" s="1" t="s">
        <v>18</v>
      </c>
      <c r="C17" s="7" t="s">
        <v>184</v>
      </c>
      <c r="D17" s="1" t="s">
        <v>19</v>
      </c>
      <c r="E17" s="1" t="s">
        <v>127</v>
      </c>
      <c r="F17" s="1" t="s">
        <v>9</v>
      </c>
      <c r="G17" s="1" t="s">
        <v>11</v>
      </c>
      <c r="H17" s="1">
        <v>2</v>
      </c>
      <c r="I17" s="1">
        <v>91</v>
      </c>
      <c r="J17" s="1">
        <v>71</v>
      </c>
      <c r="M17" s="12" t="s">
        <v>120</v>
      </c>
      <c r="O17" s="7" t="s">
        <v>120</v>
      </c>
    </row>
    <row r="18" spans="1:17" x14ac:dyDescent="0.25">
      <c r="A18" s="1">
        <v>2019</v>
      </c>
      <c r="B18" s="1" t="s">
        <v>18</v>
      </c>
      <c r="C18" s="7" t="s">
        <v>184</v>
      </c>
      <c r="D18" s="1" t="s">
        <v>19</v>
      </c>
      <c r="E18" s="1" t="s">
        <v>127</v>
      </c>
      <c r="F18" s="1" t="s">
        <v>9</v>
      </c>
      <c r="G18" s="1" t="s">
        <v>11</v>
      </c>
      <c r="H18" s="1">
        <v>4</v>
      </c>
      <c r="I18" s="1">
        <v>83</v>
      </c>
      <c r="J18" s="1">
        <v>79</v>
      </c>
    </row>
    <row r="19" spans="1:17" x14ac:dyDescent="0.25">
      <c r="A19" s="1">
        <v>2020</v>
      </c>
      <c r="B19" s="1" t="s">
        <v>18</v>
      </c>
      <c r="C19" s="7" t="s">
        <v>184</v>
      </c>
      <c r="D19" s="1" t="s">
        <v>19</v>
      </c>
      <c r="E19" s="1" t="s">
        <v>127</v>
      </c>
      <c r="F19" s="1" t="s">
        <v>9</v>
      </c>
      <c r="G19" s="1" t="s">
        <v>11</v>
      </c>
      <c r="H19" s="7">
        <v>5</v>
      </c>
      <c r="I19" s="7">
        <v>70</v>
      </c>
      <c r="J19" s="7">
        <v>92</v>
      </c>
    </row>
    <row r="20" spans="1:17" x14ac:dyDescent="0.25">
      <c r="A20" s="7">
        <v>2021</v>
      </c>
      <c r="B20" s="7" t="s">
        <v>289</v>
      </c>
      <c r="C20" s="7" t="s">
        <v>290</v>
      </c>
      <c r="D20" s="1" t="s">
        <v>299</v>
      </c>
      <c r="E20" s="7" t="s">
        <v>127</v>
      </c>
      <c r="F20" s="1" t="s">
        <v>9</v>
      </c>
      <c r="G20" s="1" t="s">
        <v>11</v>
      </c>
      <c r="H20" s="7">
        <v>5</v>
      </c>
      <c r="I20" s="7">
        <v>67</v>
      </c>
      <c r="J20" s="7">
        <v>95</v>
      </c>
    </row>
    <row r="21" spans="1:17" x14ac:dyDescent="0.25">
      <c r="A21" s="1">
        <v>2022</v>
      </c>
      <c r="B21" s="1" t="s">
        <v>289</v>
      </c>
      <c r="C21" s="7" t="s">
        <v>290</v>
      </c>
      <c r="D21" s="1" t="s">
        <v>299</v>
      </c>
      <c r="E21" s="1" t="s">
        <v>127</v>
      </c>
      <c r="F21" s="1" t="s">
        <v>9</v>
      </c>
      <c r="G21" s="1" t="s">
        <v>11</v>
      </c>
      <c r="H21" s="7">
        <v>3</v>
      </c>
      <c r="I21" s="7">
        <v>80</v>
      </c>
      <c r="J21" s="7">
        <v>82</v>
      </c>
      <c r="O21" s="7" t="s">
        <v>120</v>
      </c>
    </row>
    <row r="22" spans="1:17" x14ac:dyDescent="0.25">
      <c r="A22" s="1">
        <v>2023</v>
      </c>
      <c r="B22" s="1" t="s">
        <v>289</v>
      </c>
      <c r="C22" s="7" t="s">
        <v>290</v>
      </c>
      <c r="D22" s="1" t="s">
        <v>299</v>
      </c>
      <c r="E22" s="1" t="s">
        <v>127</v>
      </c>
      <c r="F22" s="1" t="s">
        <v>9</v>
      </c>
      <c r="G22" s="1" t="s">
        <v>11</v>
      </c>
      <c r="H22" s="7">
        <v>3</v>
      </c>
      <c r="I22" s="7">
        <v>87</v>
      </c>
      <c r="J22" s="7">
        <v>75</v>
      </c>
      <c r="O22" s="7" t="s">
        <v>120</v>
      </c>
      <c r="Q22" s="8">
        <v>5</v>
      </c>
    </row>
    <row r="23" spans="1:17" x14ac:dyDescent="0.25">
      <c r="A23" s="1">
        <v>2024</v>
      </c>
      <c r="B23" s="1" t="s">
        <v>289</v>
      </c>
      <c r="C23" s="7" t="s">
        <v>290</v>
      </c>
      <c r="D23" s="1" t="s">
        <v>299</v>
      </c>
      <c r="E23" s="1" t="s">
        <v>127</v>
      </c>
      <c r="F23" s="1" t="s">
        <v>9</v>
      </c>
      <c r="G23" s="1" t="s">
        <v>11</v>
      </c>
      <c r="H23" s="7">
        <v>4</v>
      </c>
      <c r="I23" s="7">
        <v>77</v>
      </c>
      <c r="J23" s="7">
        <v>85</v>
      </c>
    </row>
    <row r="24" spans="1:17" x14ac:dyDescent="0.25">
      <c r="A24" s="1">
        <v>2025</v>
      </c>
      <c r="B24" s="1" t="s">
        <v>289</v>
      </c>
      <c r="C24" s="7" t="s">
        <v>290</v>
      </c>
      <c r="D24" s="1" t="s">
        <v>486</v>
      </c>
      <c r="E24" s="1" t="s">
        <v>127</v>
      </c>
      <c r="F24" s="1" t="s">
        <v>9</v>
      </c>
      <c r="G24" s="1" t="s">
        <v>11</v>
      </c>
      <c r="H24" s="7">
        <v>5</v>
      </c>
      <c r="I24" s="7">
        <v>79</v>
      </c>
      <c r="J24" s="7">
        <v>83</v>
      </c>
    </row>
    <row r="27" spans="1:17" ht="18" thickBot="1" x14ac:dyDescent="0.35">
      <c r="L27" s="6" t="s">
        <v>115</v>
      </c>
      <c r="M27" s="11" t="s">
        <v>116</v>
      </c>
      <c r="N27" s="6" t="s">
        <v>117</v>
      </c>
      <c r="O27" s="6" t="s">
        <v>118</v>
      </c>
    </row>
    <row r="28" spans="1:17" ht="15.75" thickTop="1" x14ac:dyDescent="0.25">
      <c r="H28" s="16">
        <f>AVERAGE(H2:H24)</f>
        <v>3.8260869565217392</v>
      </c>
      <c r="I28" s="7">
        <f>SUM(I2:I24)</f>
        <v>1803</v>
      </c>
      <c r="J28" s="7">
        <f>SUM(J2:J24)</f>
        <v>1923</v>
      </c>
      <c r="L28" s="7">
        <v>1</v>
      </c>
      <c r="M28" s="12">
        <v>2</v>
      </c>
      <c r="N28" s="7">
        <v>1</v>
      </c>
      <c r="O28" s="7">
        <v>8</v>
      </c>
    </row>
    <row r="31" spans="1:17" x14ac:dyDescent="0.25">
      <c r="B31" s="21" t="str">
        <f>'THT C4'!$B$29</f>
        <v>Summary</v>
      </c>
    </row>
  </sheetData>
  <hyperlinks>
    <hyperlink ref="B31" location="Summary!A1" display="Summary" xr:uid="{A97D283B-FAD6-4143-9974-7EBA1DF3DBCF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0"/>
  <sheetViews>
    <sheetView workbookViewId="0"/>
  </sheetViews>
  <sheetFormatPr defaultRowHeight="15" x14ac:dyDescent="0.25"/>
  <cols>
    <col min="1" max="1" width="7.140625" customWidth="1"/>
    <col min="2" max="2" width="18.140625" customWidth="1"/>
    <col min="3" max="3" width="18.140625" style="1" customWidth="1"/>
    <col min="8" max="11" width="9.140625" style="1"/>
    <col min="12" max="12" width="12.140625" style="1" bestFit="1" customWidth="1"/>
    <col min="13" max="13" width="9.7109375" style="1" bestFit="1" customWidth="1"/>
    <col min="14" max="14" width="12.5703125" style="1" bestFit="1" customWidth="1"/>
    <col min="15" max="15" width="12.7109375" style="1" bestFit="1" customWidth="1"/>
  </cols>
  <sheetData>
    <row r="1" spans="1:15" ht="18" thickBot="1" x14ac:dyDescent="0.35">
      <c r="A1" s="2" t="s">
        <v>0</v>
      </c>
      <c r="B1" s="2" t="s">
        <v>1</v>
      </c>
      <c r="C1" s="2" t="s">
        <v>169</v>
      </c>
      <c r="D1" s="2" t="s">
        <v>2</v>
      </c>
      <c r="E1" s="2" t="s">
        <v>245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L1" s="2" t="s">
        <v>115</v>
      </c>
      <c r="M1" s="2" t="s">
        <v>116</v>
      </c>
      <c r="N1" s="2" t="s">
        <v>117</v>
      </c>
      <c r="O1" s="2" t="s">
        <v>118</v>
      </c>
    </row>
    <row r="2" spans="1:15" ht="15.75" thickTop="1" x14ac:dyDescent="0.25">
      <c r="A2" s="1">
        <v>2003</v>
      </c>
      <c r="B2" s="1" t="s">
        <v>71</v>
      </c>
      <c r="C2" s="1" t="s">
        <v>218</v>
      </c>
      <c r="D2" s="1" t="s">
        <v>76</v>
      </c>
      <c r="E2" s="1" t="s">
        <v>139</v>
      </c>
      <c r="F2" s="1" t="s">
        <v>55</v>
      </c>
      <c r="G2" s="1" t="s">
        <v>58</v>
      </c>
      <c r="H2" s="1">
        <v>2</v>
      </c>
      <c r="I2" s="1">
        <v>97</v>
      </c>
      <c r="J2" s="1">
        <v>65</v>
      </c>
      <c r="O2" s="1" t="s">
        <v>120</v>
      </c>
    </row>
    <row r="3" spans="1:15" x14ac:dyDescent="0.25">
      <c r="A3" s="1">
        <v>2004</v>
      </c>
      <c r="B3" s="1" t="s">
        <v>71</v>
      </c>
      <c r="C3" s="1" t="s">
        <v>218</v>
      </c>
      <c r="D3" s="1" t="s">
        <v>76</v>
      </c>
      <c r="E3" s="1" t="s">
        <v>139</v>
      </c>
      <c r="F3" s="1" t="s">
        <v>55</v>
      </c>
      <c r="G3" s="1" t="s">
        <v>58</v>
      </c>
      <c r="H3" s="1">
        <v>1</v>
      </c>
      <c r="I3" s="1">
        <v>91</v>
      </c>
      <c r="J3" s="1">
        <v>71</v>
      </c>
      <c r="N3" s="1" t="s">
        <v>120</v>
      </c>
    </row>
    <row r="4" spans="1:15" x14ac:dyDescent="0.25">
      <c r="A4" s="1">
        <v>2005</v>
      </c>
      <c r="B4" s="1" t="s">
        <v>71</v>
      </c>
      <c r="C4" s="1" t="s">
        <v>218</v>
      </c>
      <c r="D4" s="1" t="s">
        <v>76</v>
      </c>
      <c r="E4" s="1" t="s">
        <v>139</v>
      </c>
      <c r="F4" s="1" t="s">
        <v>55</v>
      </c>
      <c r="G4" s="1" t="s">
        <v>58</v>
      </c>
      <c r="H4" s="1">
        <v>3</v>
      </c>
      <c r="I4" s="1">
        <v>90</v>
      </c>
      <c r="J4" s="1">
        <v>72</v>
      </c>
    </row>
    <row r="5" spans="1:15" x14ac:dyDescent="0.25">
      <c r="A5" s="1">
        <v>2006</v>
      </c>
      <c r="B5" s="1" t="s">
        <v>71</v>
      </c>
      <c r="C5" s="1" t="s">
        <v>218</v>
      </c>
      <c r="D5" s="1" t="s">
        <v>76</v>
      </c>
      <c r="E5" s="1" t="s">
        <v>139</v>
      </c>
      <c r="F5" s="1" t="s">
        <v>55</v>
      </c>
      <c r="G5" s="1" t="s">
        <v>58</v>
      </c>
      <c r="H5" s="1">
        <v>4</v>
      </c>
      <c r="I5" s="1">
        <v>87</v>
      </c>
      <c r="J5" s="1">
        <v>75</v>
      </c>
      <c r="O5" s="1" t="s">
        <v>120</v>
      </c>
    </row>
    <row r="6" spans="1:15" x14ac:dyDescent="0.25">
      <c r="A6" s="1">
        <v>2007</v>
      </c>
      <c r="B6" s="1" t="s">
        <v>71</v>
      </c>
      <c r="C6" s="1" t="s">
        <v>218</v>
      </c>
      <c r="D6" s="1" t="s">
        <v>76</v>
      </c>
      <c r="E6" s="1" t="s">
        <v>139</v>
      </c>
      <c r="F6" s="1" t="s">
        <v>55</v>
      </c>
      <c r="G6" s="1" t="s">
        <v>58</v>
      </c>
      <c r="H6" s="1">
        <v>4</v>
      </c>
      <c r="I6" s="1">
        <v>78</v>
      </c>
      <c r="J6" s="1">
        <v>84</v>
      </c>
    </row>
    <row r="7" spans="1:15" x14ac:dyDescent="0.25">
      <c r="A7" s="1">
        <v>2008</v>
      </c>
      <c r="B7" s="1" t="s">
        <v>71</v>
      </c>
      <c r="C7" s="1" t="s">
        <v>218</v>
      </c>
      <c r="D7" s="1" t="s">
        <v>76</v>
      </c>
      <c r="E7" s="1" t="s">
        <v>139</v>
      </c>
      <c r="F7" s="1" t="s">
        <v>55</v>
      </c>
      <c r="G7" s="1" t="s">
        <v>58</v>
      </c>
      <c r="H7" s="1">
        <v>4</v>
      </c>
      <c r="I7" s="1">
        <v>75</v>
      </c>
      <c r="J7" s="1">
        <v>87</v>
      </c>
    </row>
    <row r="8" spans="1:15" x14ac:dyDescent="0.25">
      <c r="A8" s="1">
        <v>2009</v>
      </c>
      <c r="B8" s="1" t="s">
        <v>70</v>
      </c>
      <c r="C8" s="1" t="s">
        <v>219</v>
      </c>
      <c r="D8" s="1" t="s">
        <v>77</v>
      </c>
      <c r="E8" s="1" t="s">
        <v>139</v>
      </c>
      <c r="F8" s="1" t="s">
        <v>55</v>
      </c>
      <c r="G8" s="1" t="s">
        <v>58</v>
      </c>
      <c r="H8" s="1">
        <v>4</v>
      </c>
      <c r="I8" s="1">
        <v>84</v>
      </c>
      <c r="J8" s="1">
        <v>78</v>
      </c>
    </row>
    <row r="9" spans="1:15" x14ac:dyDescent="0.25">
      <c r="A9" s="1">
        <v>2010</v>
      </c>
      <c r="B9" s="1" t="s">
        <v>70</v>
      </c>
      <c r="C9" s="1" t="s">
        <v>219</v>
      </c>
      <c r="D9" s="1" t="s">
        <v>77</v>
      </c>
      <c r="E9" s="1" t="s">
        <v>139</v>
      </c>
      <c r="F9" s="1" t="s">
        <v>55</v>
      </c>
      <c r="G9" s="1" t="s">
        <v>58</v>
      </c>
      <c r="H9" s="1">
        <v>3</v>
      </c>
      <c r="I9" s="1">
        <v>86</v>
      </c>
      <c r="J9" s="1">
        <v>76</v>
      </c>
    </row>
    <row r="10" spans="1:15" x14ac:dyDescent="0.25">
      <c r="A10" s="1">
        <v>2011</v>
      </c>
      <c r="B10" s="1" t="s">
        <v>69</v>
      </c>
      <c r="C10" s="1" t="s">
        <v>220</v>
      </c>
      <c r="D10" s="1" t="s">
        <v>78</v>
      </c>
      <c r="E10" s="1" t="s">
        <v>139</v>
      </c>
      <c r="F10" s="1" t="s">
        <v>55</v>
      </c>
      <c r="G10" s="1" t="s">
        <v>58</v>
      </c>
      <c r="H10" s="1">
        <v>4</v>
      </c>
      <c r="I10" s="1">
        <v>81</v>
      </c>
      <c r="J10" s="1">
        <v>81</v>
      </c>
    </row>
    <row r="11" spans="1:15" x14ac:dyDescent="0.25">
      <c r="A11" s="1">
        <v>2012</v>
      </c>
      <c r="B11" s="1" t="s">
        <v>69</v>
      </c>
      <c r="C11" s="1" t="s">
        <v>221</v>
      </c>
      <c r="D11" s="1" t="s">
        <v>78</v>
      </c>
      <c r="E11" s="1" t="s">
        <v>139</v>
      </c>
      <c r="F11" s="1" t="s">
        <v>55</v>
      </c>
      <c r="G11" s="1" t="s">
        <v>58</v>
      </c>
      <c r="H11" s="1">
        <v>3</v>
      </c>
      <c r="I11" s="1">
        <v>85</v>
      </c>
      <c r="J11" s="1">
        <v>77</v>
      </c>
      <c r="O11" s="1" t="s">
        <v>120</v>
      </c>
    </row>
    <row r="12" spans="1:15" x14ac:dyDescent="0.25">
      <c r="A12" s="1">
        <v>2013</v>
      </c>
      <c r="B12" s="1" t="s">
        <v>69</v>
      </c>
      <c r="C12" s="1" t="s">
        <v>222</v>
      </c>
      <c r="D12" s="1" t="s">
        <v>78</v>
      </c>
      <c r="E12" s="1" t="s">
        <v>139</v>
      </c>
      <c r="F12" s="1" t="s">
        <v>55</v>
      </c>
      <c r="G12" s="1" t="s">
        <v>58</v>
      </c>
      <c r="H12" s="1">
        <v>6</v>
      </c>
      <c r="I12" s="1">
        <v>60</v>
      </c>
      <c r="J12" s="1">
        <v>102</v>
      </c>
    </row>
    <row r="13" spans="1:15" x14ac:dyDescent="0.25">
      <c r="A13" s="1">
        <v>2014</v>
      </c>
      <c r="B13" s="1" t="s">
        <v>152</v>
      </c>
      <c r="C13" s="1" t="s">
        <v>223</v>
      </c>
      <c r="D13" s="1" t="s">
        <v>153</v>
      </c>
      <c r="E13" s="1" t="s">
        <v>139</v>
      </c>
      <c r="F13" s="1" t="s">
        <v>55</v>
      </c>
      <c r="G13" s="1" t="s">
        <v>58</v>
      </c>
      <c r="H13" s="1">
        <v>5</v>
      </c>
      <c r="I13" s="1">
        <v>91</v>
      </c>
      <c r="J13" s="1">
        <v>71</v>
      </c>
      <c r="O13" s="1" t="s">
        <v>120</v>
      </c>
    </row>
    <row r="14" spans="1:15" x14ac:dyDescent="0.25">
      <c r="A14" s="1">
        <v>2015</v>
      </c>
      <c r="B14" s="1" t="s">
        <v>154</v>
      </c>
      <c r="C14" s="1" t="s">
        <v>240</v>
      </c>
      <c r="D14" s="1" t="s">
        <v>155</v>
      </c>
      <c r="E14" s="1" t="s">
        <v>139</v>
      </c>
      <c r="F14" s="1" t="s">
        <v>55</v>
      </c>
      <c r="G14" s="1" t="s">
        <v>58</v>
      </c>
      <c r="H14" s="1">
        <v>4</v>
      </c>
      <c r="I14" s="1">
        <v>76</v>
      </c>
      <c r="J14" s="1">
        <v>86</v>
      </c>
      <c r="O14" s="1" t="s">
        <v>120</v>
      </c>
    </row>
    <row r="15" spans="1:15" x14ac:dyDescent="0.25">
      <c r="A15" s="1">
        <v>2016</v>
      </c>
      <c r="B15" s="1" t="s">
        <v>154</v>
      </c>
      <c r="C15" s="1" t="s">
        <v>240</v>
      </c>
      <c r="D15" s="1" t="s">
        <v>155</v>
      </c>
      <c r="E15" s="1" t="s">
        <v>139</v>
      </c>
      <c r="F15" s="1" t="s">
        <v>55</v>
      </c>
      <c r="G15" s="1" t="s">
        <v>58</v>
      </c>
      <c r="H15" s="1">
        <v>5</v>
      </c>
      <c r="I15" s="1">
        <v>64</v>
      </c>
      <c r="J15" s="1">
        <v>98</v>
      </c>
    </row>
    <row r="16" spans="1:15" x14ac:dyDescent="0.25">
      <c r="A16" s="1">
        <v>2017</v>
      </c>
      <c r="B16" s="1" t="s">
        <v>154</v>
      </c>
      <c r="C16" s="1" t="s">
        <v>240</v>
      </c>
      <c r="D16" s="1" t="s">
        <v>155</v>
      </c>
      <c r="E16" s="1" t="s">
        <v>139</v>
      </c>
      <c r="F16" s="1" t="s">
        <v>55</v>
      </c>
      <c r="G16" s="1" t="s">
        <v>58</v>
      </c>
      <c r="H16" s="1">
        <v>6</v>
      </c>
      <c r="I16" s="1">
        <v>54</v>
      </c>
      <c r="J16" s="1">
        <v>108</v>
      </c>
    </row>
    <row r="17" spans="1:15" x14ac:dyDescent="0.25">
      <c r="A17" s="1">
        <v>2018</v>
      </c>
      <c r="B17" s="1" t="s">
        <v>154</v>
      </c>
      <c r="C17" s="1" t="s">
        <v>221</v>
      </c>
      <c r="D17" s="1" t="s">
        <v>155</v>
      </c>
      <c r="E17" s="1" t="s">
        <v>139</v>
      </c>
      <c r="F17" s="1" t="s">
        <v>55</v>
      </c>
      <c r="G17" s="1" t="s">
        <v>58</v>
      </c>
      <c r="H17" s="1">
        <v>6</v>
      </c>
      <c r="I17" s="1">
        <v>53</v>
      </c>
      <c r="J17" s="1">
        <v>109</v>
      </c>
    </row>
    <row r="18" spans="1:15" x14ac:dyDescent="0.25">
      <c r="A18" s="1">
        <v>2019</v>
      </c>
      <c r="B18" s="1" t="s">
        <v>261</v>
      </c>
      <c r="C18" s="1" t="s">
        <v>221</v>
      </c>
      <c r="D18" s="1" t="s">
        <v>262</v>
      </c>
      <c r="E18" s="1" t="s">
        <v>139</v>
      </c>
      <c r="F18" s="1" t="s">
        <v>55</v>
      </c>
      <c r="G18" s="1" t="s">
        <v>58</v>
      </c>
      <c r="H18" s="1">
        <v>5</v>
      </c>
      <c r="I18" s="1">
        <v>63</v>
      </c>
      <c r="J18" s="1">
        <v>99</v>
      </c>
    </row>
    <row r="19" spans="1:15" x14ac:dyDescent="0.25">
      <c r="A19" s="1">
        <v>2020</v>
      </c>
      <c r="B19" s="1" t="s">
        <v>261</v>
      </c>
      <c r="C19" s="1" t="s">
        <v>221</v>
      </c>
      <c r="D19" s="1" t="s">
        <v>262</v>
      </c>
      <c r="E19" s="1" t="s">
        <v>139</v>
      </c>
      <c r="F19" s="1" t="s">
        <v>55</v>
      </c>
      <c r="G19" s="1" t="s">
        <v>58</v>
      </c>
      <c r="H19" s="1">
        <v>5</v>
      </c>
      <c r="I19" s="1">
        <v>69</v>
      </c>
      <c r="J19" s="1">
        <v>93</v>
      </c>
    </row>
    <row r="20" spans="1:15" x14ac:dyDescent="0.25">
      <c r="A20" s="1">
        <v>2021</v>
      </c>
      <c r="B20" s="1" t="s">
        <v>261</v>
      </c>
      <c r="C20" s="1" t="s">
        <v>221</v>
      </c>
      <c r="D20" s="1" t="s">
        <v>262</v>
      </c>
      <c r="E20" s="1" t="s">
        <v>139</v>
      </c>
      <c r="F20" s="1" t="s">
        <v>55</v>
      </c>
      <c r="G20" s="1" t="s">
        <v>58</v>
      </c>
      <c r="H20" s="1">
        <v>4</v>
      </c>
      <c r="I20" s="1">
        <v>81</v>
      </c>
      <c r="J20" s="1">
        <v>81</v>
      </c>
    </row>
    <row r="21" spans="1:15" x14ac:dyDescent="0.25">
      <c r="A21" s="1">
        <v>2022</v>
      </c>
      <c r="B21" s="1" t="s">
        <v>261</v>
      </c>
      <c r="C21" s="1" t="s">
        <v>221</v>
      </c>
      <c r="D21" s="1" t="s">
        <v>262</v>
      </c>
      <c r="E21" s="1" t="s">
        <v>139</v>
      </c>
      <c r="F21" s="1" t="s">
        <v>55</v>
      </c>
      <c r="G21" s="1" t="s">
        <v>58</v>
      </c>
      <c r="H21" s="1">
        <v>1</v>
      </c>
      <c r="I21" s="1">
        <v>98</v>
      </c>
      <c r="J21" s="1">
        <v>64</v>
      </c>
      <c r="N21" s="1" t="s">
        <v>120</v>
      </c>
    </row>
    <row r="22" spans="1:15" x14ac:dyDescent="0.25">
      <c r="A22" s="1">
        <v>2023</v>
      </c>
      <c r="B22" s="1" t="s">
        <v>261</v>
      </c>
      <c r="C22" s="1" t="s">
        <v>221</v>
      </c>
      <c r="D22" s="1" t="s">
        <v>262</v>
      </c>
      <c r="E22" s="1" t="s">
        <v>139</v>
      </c>
      <c r="F22" s="1" t="s">
        <v>55</v>
      </c>
      <c r="G22" s="1" t="s">
        <v>58</v>
      </c>
      <c r="H22" s="1">
        <v>1</v>
      </c>
      <c r="I22" s="1">
        <v>108</v>
      </c>
      <c r="J22" s="1">
        <v>54</v>
      </c>
      <c r="N22" s="1" t="s">
        <v>120</v>
      </c>
    </row>
    <row r="23" spans="1:15" x14ac:dyDescent="0.25">
      <c r="A23" s="1">
        <v>2024</v>
      </c>
      <c r="B23" s="1" t="s">
        <v>261</v>
      </c>
      <c r="C23" s="1" t="s">
        <v>221</v>
      </c>
      <c r="D23" s="1" t="s">
        <v>262</v>
      </c>
      <c r="E23" s="1" t="s">
        <v>139</v>
      </c>
      <c r="F23" s="1" t="s">
        <v>55</v>
      </c>
      <c r="G23" s="1" t="s">
        <v>58</v>
      </c>
      <c r="H23" s="1">
        <v>2</v>
      </c>
      <c r="I23" s="1">
        <v>96</v>
      </c>
      <c r="J23" s="1">
        <v>66</v>
      </c>
      <c r="O23" s="1" t="s">
        <v>119</v>
      </c>
    </row>
    <row r="24" spans="1:15" x14ac:dyDescent="0.25">
      <c r="A24" s="1">
        <v>2025</v>
      </c>
      <c r="B24" s="1" t="s">
        <v>261</v>
      </c>
      <c r="C24" s="1" t="s">
        <v>221</v>
      </c>
      <c r="D24" s="1" t="s">
        <v>262</v>
      </c>
      <c r="E24" s="1" t="s">
        <v>139</v>
      </c>
      <c r="F24" s="1" t="s">
        <v>55</v>
      </c>
      <c r="G24" s="1" t="s">
        <v>58</v>
      </c>
      <c r="H24" s="1">
        <v>1</v>
      </c>
      <c r="I24" s="1">
        <v>104</v>
      </c>
      <c r="J24" s="1">
        <v>58</v>
      </c>
      <c r="N24" s="1" t="s">
        <v>120</v>
      </c>
    </row>
    <row r="25" spans="1:15" ht="18" thickBot="1" x14ac:dyDescent="0.35">
      <c r="H25" s="2"/>
      <c r="I25" s="2"/>
      <c r="J25" s="2"/>
      <c r="L25" s="2"/>
      <c r="M25" s="2"/>
      <c r="N25" s="2"/>
      <c r="O25" s="2"/>
    </row>
    <row r="26" spans="1:15" ht="15.75" thickTop="1" x14ac:dyDescent="0.25">
      <c r="H26" s="14">
        <f>AVERAGE(H2:H24)</f>
        <v>3.6086956521739131</v>
      </c>
      <c r="I26" s="1">
        <f>SUM(I2:I24)</f>
        <v>1871</v>
      </c>
      <c r="J26" s="1">
        <f>SUM(J2:J24)</f>
        <v>1855</v>
      </c>
      <c r="L26" s="1">
        <v>0</v>
      </c>
      <c r="M26" s="1">
        <v>0</v>
      </c>
      <c r="N26" s="1">
        <v>4</v>
      </c>
      <c r="O26" s="1">
        <v>6</v>
      </c>
    </row>
    <row r="30" spans="1:15" x14ac:dyDescent="0.25">
      <c r="B30" s="21" t="str">
        <f>'THT C4'!$B$29</f>
        <v>Summary</v>
      </c>
    </row>
  </sheetData>
  <hyperlinks>
    <hyperlink ref="B30" location="Summary!A1" display="Summary" xr:uid="{944B244C-6119-4AAB-BA04-2B6F07C69B17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9"/>
  <sheetViews>
    <sheetView workbookViewId="0">
      <selection activeCell="R34" sqref="R34"/>
    </sheetView>
  </sheetViews>
  <sheetFormatPr defaultRowHeight="15" x14ac:dyDescent="0.25"/>
  <cols>
    <col min="2" max="2" width="17.85546875" customWidth="1"/>
    <col min="3" max="3" width="17.85546875" style="1" customWidth="1"/>
    <col min="6" max="6" width="9.140625" style="18"/>
    <col min="8" max="11" width="9.140625" style="1"/>
    <col min="12" max="12" width="12.140625" style="1" bestFit="1" customWidth="1"/>
    <col min="13" max="13" width="9.7109375" style="1" bestFit="1" customWidth="1"/>
    <col min="14" max="14" width="12.5703125" style="1" bestFit="1" customWidth="1"/>
    <col min="15" max="15" width="12.7109375" style="1" bestFit="1" customWidth="1"/>
  </cols>
  <sheetData>
    <row r="1" spans="1:15" ht="18" thickBot="1" x14ac:dyDescent="0.35">
      <c r="A1" s="2" t="s">
        <v>0</v>
      </c>
      <c r="B1" s="2" t="s">
        <v>1</v>
      </c>
      <c r="C1" s="2" t="s">
        <v>169</v>
      </c>
      <c r="D1" s="2" t="s">
        <v>2</v>
      </c>
      <c r="E1" s="2" t="s">
        <v>245</v>
      </c>
      <c r="F1" s="17" t="s">
        <v>3</v>
      </c>
      <c r="G1" s="2" t="s">
        <v>4</v>
      </c>
      <c r="H1" s="2" t="s">
        <v>5</v>
      </c>
      <c r="I1" s="2" t="s">
        <v>6</v>
      </c>
      <c r="J1" s="2" t="s">
        <v>7</v>
      </c>
      <c r="L1" s="2" t="s">
        <v>115</v>
      </c>
      <c r="M1" s="2" t="s">
        <v>116</v>
      </c>
      <c r="N1" s="2" t="s">
        <v>117</v>
      </c>
      <c r="O1" s="2" t="s">
        <v>118</v>
      </c>
    </row>
    <row r="2" spans="1:15" ht="15.75" thickTop="1" x14ac:dyDescent="0.25">
      <c r="A2" s="1">
        <v>2003</v>
      </c>
      <c r="B2" s="1" t="s">
        <v>30</v>
      </c>
      <c r="C2" s="1" t="s">
        <v>302</v>
      </c>
      <c r="D2" s="1" t="s">
        <v>108</v>
      </c>
      <c r="E2" s="1" t="s">
        <v>193</v>
      </c>
      <c r="F2" s="18" t="s">
        <v>9</v>
      </c>
      <c r="G2" s="1" t="s">
        <v>99</v>
      </c>
      <c r="H2" s="1">
        <v>1</v>
      </c>
      <c r="I2" s="1">
        <v>101</v>
      </c>
      <c r="J2" s="1">
        <v>61</v>
      </c>
      <c r="N2" s="1" t="s">
        <v>120</v>
      </c>
    </row>
    <row r="3" spans="1:15" x14ac:dyDescent="0.25">
      <c r="A3" s="1">
        <v>2004</v>
      </c>
      <c r="B3" s="1" t="s">
        <v>30</v>
      </c>
      <c r="C3" s="1" t="s">
        <v>185</v>
      </c>
      <c r="D3" s="1" t="s">
        <v>108</v>
      </c>
      <c r="E3" s="1" t="s">
        <v>193</v>
      </c>
      <c r="F3" s="18" t="s">
        <v>9</v>
      </c>
      <c r="G3" s="1" t="s">
        <v>99</v>
      </c>
      <c r="H3" s="1">
        <v>5</v>
      </c>
      <c r="I3" s="1">
        <v>70</v>
      </c>
      <c r="J3" s="1">
        <v>92</v>
      </c>
    </row>
    <row r="4" spans="1:15" x14ac:dyDescent="0.25">
      <c r="A4" s="1">
        <v>2005</v>
      </c>
      <c r="B4" s="1" t="s">
        <v>31</v>
      </c>
      <c r="C4" s="1" t="s">
        <v>186</v>
      </c>
      <c r="D4" s="1" t="s">
        <v>87</v>
      </c>
      <c r="E4" s="1" t="s">
        <v>193</v>
      </c>
      <c r="F4" s="18" t="s">
        <v>9</v>
      </c>
      <c r="G4" s="1" t="s">
        <v>99</v>
      </c>
      <c r="H4" s="1">
        <v>6</v>
      </c>
      <c r="I4" s="1">
        <v>50</v>
      </c>
      <c r="J4" s="1">
        <v>112</v>
      </c>
    </row>
    <row r="5" spans="1:15" x14ac:dyDescent="0.25">
      <c r="A5" s="1">
        <v>2006</v>
      </c>
      <c r="B5" s="1" t="s">
        <v>31</v>
      </c>
      <c r="C5" s="1" t="s">
        <v>186</v>
      </c>
      <c r="D5" s="1" t="s">
        <v>87</v>
      </c>
      <c r="E5" s="1" t="s">
        <v>193</v>
      </c>
      <c r="F5" s="18" t="s">
        <v>9</v>
      </c>
      <c r="G5" s="1" t="s">
        <v>99</v>
      </c>
      <c r="H5" s="1">
        <v>6</v>
      </c>
      <c r="I5" s="1">
        <v>51</v>
      </c>
      <c r="J5" s="1">
        <v>111</v>
      </c>
    </row>
    <row r="6" spans="1:15" x14ac:dyDescent="0.25">
      <c r="A6" s="1">
        <v>2007</v>
      </c>
      <c r="B6" s="1" t="s">
        <v>31</v>
      </c>
      <c r="C6" s="1" t="s">
        <v>186</v>
      </c>
      <c r="D6" s="1" t="s">
        <v>87</v>
      </c>
      <c r="E6" s="1" t="s">
        <v>193</v>
      </c>
      <c r="F6" s="18" t="s">
        <v>9</v>
      </c>
      <c r="G6" s="1" t="s">
        <v>99</v>
      </c>
      <c r="H6" s="1">
        <v>5</v>
      </c>
      <c r="I6" s="1">
        <v>77</v>
      </c>
      <c r="J6" s="1">
        <v>85</v>
      </c>
    </row>
    <row r="7" spans="1:15" x14ac:dyDescent="0.25">
      <c r="A7" s="1">
        <v>2008</v>
      </c>
      <c r="B7" s="1" t="s">
        <v>32</v>
      </c>
      <c r="C7" s="1" t="s">
        <v>187</v>
      </c>
      <c r="D7" s="1" t="s">
        <v>109</v>
      </c>
      <c r="E7" s="1" t="s">
        <v>193</v>
      </c>
      <c r="F7" s="18" t="s">
        <v>9</v>
      </c>
      <c r="G7" s="1" t="s">
        <v>99</v>
      </c>
      <c r="H7" s="1">
        <v>3</v>
      </c>
      <c r="I7" s="1">
        <v>84</v>
      </c>
      <c r="J7" s="1">
        <v>78</v>
      </c>
      <c r="O7" s="1" t="s">
        <v>120</v>
      </c>
    </row>
    <row r="8" spans="1:15" x14ac:dyDescent="0.25">
      <c r="A8" s="1">
        <v>2009</v>
      </c>
      <c r="B8" s="1" t="s">
        <v>32</v>
      </c>
      <c r="C8" s="1" t="s">
        <v>187</v>
      </c>
      <c r="D8" s="1" t="s">
        <v>109</v>
      </c>
      <c r="E8" s="1" t="s">
        <v>193</v>
      </c>
      <c r="F8" s="18" t="s">
        <v>9</v>
      </c>
      <c r="G8" s="1" t="s">
        <v>99</v>
      </c>
      <c r="H8" s="1">
        <v>5</v>
      </c>
      <c r="I8" s="1">
        <v>75</v>
      </c>
      <c r="J8" s="1">
        <v>87</v>
      </c>
    </row>
    <row r="9" spans="1:15" x14ac:dyDescent="0.25">
      <c r="A9" s="1">
        <v>2010</v>
      </c>
      <c r="B9" s="1" t="s">
        <v>32</v>
      </c>
      <c r="C9" s="1" t="s">
        <v>187</v>
      </c>
      <c r="D9" s="1" t="s">
        <v>109</v>
      </c>
      <c r="E9" s="1" t="s">
        <v>193</v>
      </c>
      <c r="F9" s="18" t="s">
        <v>9</v>
      </c>
      <c r="G9" s="1" t="s">
        <v>99</v>
      </c>
      <c r="H9" s="1">
        <v>4</v>
      </c>
      <c r="I9" s="1">
        <v>73</v>
      </c>
      <c r="J9" s="1">
        <v>89</v>
      </c>
    </row>
    <row r="10" spans="1:15" x14ac:dyDescent="0.25">
      <c r="A10" s="1">
        <v>2011</v>
      </c>
      <c r="B10" s="1" t="s">
        <v>32</v>
      </c>
      <c r="C10" s="1" t="s">
        <v>187</v>
      </c>
      <c r="D10" s="1" t="s">
        <v>109</v>
      </c>
      <c r="E10" s="1" t="s">
        <v>193</v>
      </c>
      <c r="F10" s="18" t="s">
        <v>9</v>
      </c>
      <c r="G10" s="1" t="s">
        <v>99</v>
      </c>
      <c r="H10" s="1">
        <v>5</v>
      </c>
      <c r="I10" s="1">
        <v>77</v>
      </c>
      <c r="J10" s="1">
        <v>85</v>
      </c>
    </row>
    <row r="11" spans="1:15" x14ac:dyDescent="0.25">
      <c r="A11" s="1">
        <v>2012</v>
      </c>
      <c r="B11" s="1" t="s">
        <v>32</v>
      </c>
      <c r="C11" s="1" t="s">
        <v>187</v>
      </c>
      <c r="D11" s="1" t="s">
        <v>109</v>
      </c>
      <c r="E11" s="1" t="s">
        <v>193</v>
      </c>
      <c r="F11" s="18" t="s">
        <v>9</v>
      </c>
      <c r="G11" s="1" t="s">
        <v>99</v>
      </c>
      <c r="H11" s="1">
        <v>2</v>
      </c>
      <c r="I11" s="1">
        <v>86</v>
      </c>
      <c r="J11" s="1">
        <v>76</v>
      </c>
      <c r="O11" s="1" t="s">
        <v>120</v>
      </c>
    </row>
    <row r="12" spans="1:15" x14ac:dyDescent="0.25">
      <c r="A12" s="1">
        <v>2013</v>
      </c>
      <c r="B12" s="1" t="s">
        <v>32</v>
      </c>
      <c r="C12" s="1" t="s">
        <v>187</v>
      </c>
      <c r="D12" s="1" t="s">
        <v>109</v>
      </c>
      <c r="E12" s="1" t="s">
        <v>193</v>
      </c>
      <c r="F12" s="18" t="s">
        <v>9</v>
      </c>
      <c r="G12" s="1" t="s">
        <v>99</v>
      </c>
      <c r="H12" s="1">
        <v>6</v>
      </c>
      <c r="I12" s="1">
        <v>64</v>
      </c>
      <c r="J12" s="1">
        <v>98</v>
      </c>
    </row>
    <row r="13" spans="1:15" x14ac:dyDescent="0.25">
      <c r="A13" s="1">
        <v>2014</v>
      </c>
      <c r="B13" s="1" t="s">
        <v>142</v>
      </c>
      <c r="C13" s="1" t="s">
        <v>188</v>
      </c>
      <c r="D13" s="1" t="s">
        <v>143</v>
      </c>
      <c r="E13" s="1" t="s">
        <v>193</v>
      </c>
      <c r="F13" s="18" t="s">
        <v>9</v>
      </c>
      <c r="G13" s="1" t="s">
        <v>99</v>
      </c>
      <c r="H13" s="1">
        <v>5</v>
      </c>
      <c r="I13" s="1">
        <v>74</v>
      </c>
      <c r="J13" s="1">
        <v>88</v>
      </c>
    </row>
    <row r="14" spans="1:15" x14ac:dyDescent="0.25">
      <c r="A14" s="1">
        <v>2015</v>
      </c>
      <c r="B14" s="1" t="s">
        <v>142</v>
      </c>
      <c r="C14" s="1" t="s">
        <v>188</v>
      </c>
      <c r="D14" s="1" t="s">
        <v>143</v>
      </c>
      <c r="E14" s="1" t="s">
        <v>193</v>
      </c>
      <c r="F14" s="18" t="s">
        <v>9</v>
      </c>
      <c r="G14" s="1" t="s">
        <v>99</v>
      </c>
      <c r="H14" s="1">
        <v>4</v>
      </c>
      <c r="I14" s="1">
        <v>84</v>
      </c>
      <c r="J14" s="1">
        <v>78</v>
      </c>
      <c r="O14" s="1" t="s">
        <v>120</v>
      </c>
    </row>
    <row r="15" spans="1:15" x14ac:dyDescent="0.25">
      <c r="A15" s="1">
        <v>2016</v>
      </c>
      <c r="B15" s="1" t="s">
        <v>166</v>
      </c>
      <c r="C15" s="1" t="s">
        <v>239</v>
      </c>
      <c r="D15" s="1" t="s">
        <v>167</v>
      </c>
      <c r="E15" s="1" t="s">
        <v>193</v>
      </c>
      <c r="F15" s="18" t="s">
        <v>9</v>
      </c>
      <c r="G15" s="1" t="s">
        <v>99</v>
      </c>
      <c r="H15" s="1">
        <v>6</v>
      </c>
      <c r="I15" s="1">
        <v>49</v>
      </c>
      <c r="J15" s="1">
        <v>113</v>
      </c>
    </row>
    <row r="16" spans="1:15" x14ac:dyDescent="0.25">
      <c r="A16" s="1">
        <v>2017</v>
      </c>
      <c r="B16" s="1" t="s">
        <v>166</v>
      </c>
      <c r="C16" s="1" t="s">
        <v>239</v>
      </c>
      <c r="D16" s="1" t="s">
        <v>167</v>
      </c>
      <c r="E16" s="1" t="s">
        <v>193</v>
      </c>
      <c r="F16" s="18" t="s">
        <v>9</v>
      </c>
      <c r="G16" s="1" t="s">
        <v>99</v>
      </c>
      <c r="H16" s="1">
        <v>3</v>
      </c>
      <c r="I16" s="1">
        <v>76</v>
      </c>
      <c r="J16" s="1">
        <v>86</v>
      </c>
    </row>
    <row r="17" spans="1:15" x14ac:dyDescent="0.25">
      <c r="A17" s="1">
        <v>2018</v>
      </c>
      <c r="B17" s="1" t="s">
        <v>255</v>
      </c>
      <c r="C17" s="1" t="s">
        <v>256</v>
      </c>
      <c r="D17" s="1" t="s">
        <v>254</v>
      </c>
      <c r="E17" s="1" t="s">
        <v>193</v>
      </c>
      <c r="F17" s="18" t="s">
        <v>9</v>
      </c>
      <c r="G17" s="1" t="s">
        <v>99</v>
      </c>
      <c r="H17" s="1">
        <v>3</v>
      </c>
      <c r="I17" s="1">
        <v>86</v>
      </c>
      <c r="J17" s="1">
        <v>76</v>
      </c>
      <c r="O17" s="1" t="s">
        <v>120</v>
      </c>
    </row>
    <row r="18" spans="1:15" x14ac:dyDescent="0.25">
      <c r="A18" s="1">
        <v>2019</v>
      </c>
      <c r="B18" s="1" t="s">
        <v>255</v>
      </c>
      <c r="C18" s="1" t="s">
        <v>256</v>
      </c>
      <c r="D18" s="1" t="s">
        <v>254</v>
      </c>
      <c r="E18" s="1" t="s">
        <v>193</v>
      </c>
      <c r="F18" s="18" t="s">
        <v>9</v>
      </c>
      <c r="G18" s="1" t="s">
        <v>99</v>
      </c>
      <c r="H18" s="1">
        <v>5</v>
      </c>
      <c r="I18" s="1">
        <v>60</v>
      </c>
      <c r="J18" s="1">
        <v>102</v>
      </c>
    </row>
    <row r="19" spans="1:15" x14ac:dyDescent="0.25">
      <c r="A19" s="1">
        <v>2020</v>
      </c>
      <c r="B19" s="1" t="s">
        <v>255</v>
      </c>
      <c r="C19" s="1" t="s">
        <v>187</v>
      </c>
      <c r="D19" s="1" t="s">
        <v>254</v>
      </c>
      <c r="E19" s="1" t="s">
        <v>193</v>
      </c>
      <c r="F19" s="18" t="s">
        <v>9</v>
      </c>
      <c r="G19" s="1" t="s">
        <v>99</v>
      </c>
      <c r="H19" s="1">
        <v>5</v>
      </c>
      <c r="I19" s="1">
        <v>66</v>
      </c>
      <c r="J19" s="1">
        <v>96</v>
      </c>
    </row>
    <row r="20" spans="1:15" x14ac:dyDescent="0.25">
      <c r="A20" s="1">
        <v>2021</v>
      </c>
      <c r="B20" s="1" t="s">
        <v>255</v>
      </c>
      <c r="C20" s="1" t="s">
        <v>187</v>
      </c>
      <c r="D20" s="1" t="s">
        <v>254</v>
      </c>
      <c r="E20" s="1" t="s">
        <v>193</v>
      </c>
      <c r="F20" s="18" t="s">
        <v>9</v>
      </c>
      <c r="G20" s="1" t="s">
        <v>99</v>
      </c>
      <c r="H20" s="19">
        <v>5</v>
      </c>
      <c r="I20" s="1">
        <v>57</v>
      </c>
      <c r="J20" s="1">
        <v>105</v>
      </c>
    </row>
    <row r="21" spans="1:15" x14ac:dyDescent="0.25">
      <c r="A21" s="1">
        <v>2022</v>
      </c>
      <c r="B21" s="1" t="s">
        <v>255</v>
      </c>
      <c r="C21" s="1" t="s">
        <v>187</v>
      </c>
      <c r="D21" s="1" t="s">
        <v>254</v>
      </c>
      <c r="E21" s="1" t="s">
        <v>193</v>
      </c>
      <c r="F21" s="18" t="s">
        <v>9</v>
      </c>
      <c r="G21" s="1" t="s">
        <v>99</v>
      </c>
      <c r="H21" s="1">
        <v>6</v>
      </c>
      <c r="I21" s="1">
        <v>46</v>
      </c>
      <c r="J21" s="1">
        <v>116</v>
      </c>
    </row>
    <row r="22" spans="1:15" x14ac:dyDescent="0.25">
      <c r="A22" s="1">
        <v>2023</v>
      </c>
      <c r="B22" s="1" t="s">
        <v>255</v>
      </c>
      <c r="C22" s="1" t="s">
        <v>187</v>
      </c>
      <c r="D22" s="1" t="s">
        <v>254</v>
      </c>
      <c r="E22" s="1" t="s">
        <v>193</v>
      </c>
      <c r="F22" s="18" t="s">
        <v>9</v>
      </c>
      <c r="G22" s="1" t="s">
        <v>99</v>
      </c>
      <c r="H22" s="1">
        <v>4</v>
      </c>
      <c r="I22" s="1">
        <v>60</v>
      </c>
      <c r="J22" s="1">
        <v>102</v>
      </c>
    </row>
    <row r="23" spans="1:15" x14ac:dyDescent="0.25">
      <c r="A23" s="1">
        <v>2024</v>
      </c>
      <c r="B23" s="1" t="s">
        <v>255</v>
      </c>
      <c r="C23" s="1" t="s">
        <v>171</v>
      </c>
      <c r="D23" s="1" t="s">
        <v>254</v>
      </c>
      <c r="E23" s="1" t="s">
        <v>193</v>
      </c>
      <c r="F23" s="18" t="s">
        <v>9</v>
      </c>
      <c r="G23" s="1" t="s">
        <v>99</v>
      </c>
      <c r="H23" s="1">
        <v>5</v>
      </c>
      <c r="I23" s="1">
        <v>55</v>
      </c>
      <c r="J23" s="1">
        <v>107</v>
      </c>
    </row>
    <row r="24" spans="1:15" ht="18" thickBot="1" x14ac:dyDescent="0.35">
      <c r="A24" s="1">
        <v>2025</v>
      </c>
      <c r="B24" s="1" t="s">
        <v>471</v>
      </c>
      <c r="C24" s="1" t="s">
        <v>184</v>
      </c>
      <c r="D24" s="1" t="s">
        <v>487</v>
      </c>
      <c r="E24" s="1" t="s">
        <v>193</v>
      </c>
      <c r="F24" s="18" t="s">
        <v>9</v>
      </c>
      <c r="G24" s="1" t="s">
        <v>99</v>
      </c>
      <c r="H24" s="1">
        <v>5</v>
      </c>
      <c r="I24" s="1">
        <v>53</v>
      </c>
      <c r="J24" s="1">
        <v>109</v>
      </c>
      <c r="L24" s="2"/>
      <c r="M24" s="2"/>
      <c r="N24" s="2"/>
      <c r="O24" s="2"/>
    </row>
    <row r="25" spans="1:15" ht="18.75" thickTop="1" thickBot="1" x14ac:dyDescent="0.35">
      <c r="A25" s="1"/>
      <c r="B25" s="1"/>
      <c r="H25" s="2"/>
      <c r="I25" s="2"/>
      <c r="J25" s="2"/>
      <c r="L25" s="2"/>
      <c r="M25" s="2"/>
      <c r="N25" s="2"/>
      <c r="O25" s="2"/>
    </row>
    <row r="26" spans="1:15" ht="15.75" thickTop="1" x14ac:dyDescent="0.25">
      <c r="H26" s="14">
        <f>AVERAGE(H2:H22)</f>
        <v>4.4761904761904763</v>
      </c>
      <c r="I26" s="19">
        <f>SUM(I2:I24)</f>
        <v>1574</v>
      </c>
      <c r="J26" s="19">
        <f>SUM(J2:J24)</f>
        <v>2152</v>
      </c>
      <c r="L26" s="1">
        <v>0</v>
      </c>
      <c r="M26" s="1">
        <v>0</v>
      </c>
      <c r="N26" s="1">
        <v>1</v>
      </c>
      <c r="O26" s="1">
        <v>4</v>
      </c>
    </row>
    <row r="29" spans="1:15" x14ac:dyDescent="0.25">
      <c r="B29" s="21" t="str">
        <f>'THT C4'!$B$29</f>
        <v>Summary</v>
      </c>
      <c r="D29" t="s">
        <v>254</v>
      </c>
    </row>
  </sheetData>
  <hyperlinks>
    <hyperlink ref="B29" location="Summary!A1" display="Summary" xr:uid="{92FB2138-987F-4590-B171-B3DD11B322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25"/>
  <sheetViews>
    <sheetView workbookViewId="0">
      <selection activeCell="G27" sqref="G27"/>
    </sheetView>
  </sheetViews>
  <sheetFormatPr defaultRowHeight="15" x14ac:dyDescent="0.25"/>
  <cols>
    <col min="1" max="1" width="6.42578125" bestFit="1" customWidth="1"/>
    <col min="4" max="4" width="10.140625" customWidth="1"/>
    <col min="5" max="5" width="15.85546875" customWidth="1"/>
    <col min="6" max="6" width="15.140625" style="5" customWidth="1"/>
    <col min="7" max="7" width="19" customWidth="1"/>
  </cols>
  <sheetData>
    <row r="1" spans="1:8" ht="18" thickBot="1" x14ac:dyDescent="0.35">
      <c r="A1" s="2" t="s">
        <v>0</v>
      </c>
      <c r="B1" s="2" t="s">
        <v>229</v>
      </c>
      <c r="C1" s="2" t="s">
        <v>230</v>
      </c>
      <c r="D1" s="2" t="s">
        <v>265</v>
      </c>
      <c r="E1" s="2" t="s">
        <v>231</v>
      </c>
      <c r="F1" s="24" t="s">
        <v>232</v>
      </c>
      <c r="G1" s="2" t="s">
        <v>233</v>
      </c>
      <c r="H1" s="2" t="s">
        <v>266</v>
      </c>
    </row>
    <row r="2" spans="1:8" ht="15.75" thickTop="1" x14ac:dyDescent="0.25">
      <c r="A2" s="1">
        <v>2003</v>
      </c>
      <c r="B2" s="1" t="s">
        <v>9</v>
      </c>
      <c r="C2" s="1" t="s">
        <v>11</v>
      </c>
      <c r="D2" s="1" t="s">
        <v>127</v>
      </c>
      <c r="E2" s="4" t="s">
        <v>26</v>
      </c>
      <c r="F2" s="5" t="s">
        <v>234</v>
      </c>
      <c r="G2" s="1" t="s">
        <v>41</v>
      </c>
      <c r="H2" s="1" t="s">
        <v>132</v>
      </c>
    </row>
    <row r="3" spans="1:8" x14ac:dyDescent="0.25">
      <c r="A3" s="1">
        <v>2004</v>
      </c>
      <c r="B3" s="1" t="s">
        <v>9</v>
      </c>
      <c r="C3" s="1" t="s">
        <v>99</v>
      </c>
      <c r="D3" s="1" t="s">
        <v>194</v>
      </c>
      <c r="E3" s="4" t="s">
        <v>33</v>
      </c>
      <c r="F3" s="5" t="s">
        <v>234</v>
      </c>
      <c r="G3" s="1" t="s">
        <v>41</v>
      </c>
      <c r="H3" s="1" t="s">
        <v>132</v>
      </c>
    </row>
    <row r="4" spans="1:8" x14ac:dyDescent="0.25">
      <c r="A4" s="1">
        <v>2005</v>
      </c>
      <c r="B4" s="1" t="s">
        <v>55</v>
      </c>
      <c r="C4" s="1" t="s">
        <v>58</v>
      </c>
      <c r="D4" s="1" t="s">
        <v>137</v>
      </c>
      <c r="E4" s="4" t="s">
        <v>68</v>
      </c>
      <c r="F4" s="5" t="s">
        <v>235</v>
      </c>
      <c r="G4" s="1" t="s">
        <v>20</v>
      </c>
      <c r="H4" s="1" t="s">
        <v>122</v>
      </c>
    </row>
    <row r="5" spans="1:8" x14ac:dyDescent="0.25">
      <c r="A5" s="1">
        <v>2006</v>
      </c>
      <c r="B5" s="1" t="s">
        <v>55</v>
      </c>
      <c r="C5" s="1" t="s">
        <v>58</v>
      </c>
      <c r="D5" s="1" t="s">
        <v>135</v>
      </c>
      <c r="E5" s="4" t="s">
        <v>64</v>
      </c>
      <c r="F5" s="5" t="s">
        <v>236</v>
      </c>
      <c r="G5" s="1" t="s">
        <v>35</v>
      </c>
      <c r="H5" s="1" t="s">
        <v>144</v>
      </c>
    </row>
    <row r="6" spans="1:8" x14ac:dyDescent="0.25">
      <c r="A6" s="1">
        <v>2007</v>
      </c>
      <c r="B6" s="1" t="s">
        <v>55</v>
      </c>
      <c r="C6" s="1" t="s">
        <v>58</v>
      </c>
      <c r="D6" s="1" t="s">
        <v>135</v>
      </c>
      <c r="E6" s="4" t="s">
        <v>64</v>
      </c>
      <c r="F6" s="5" t="s">
        <v>236</v>
      </c>
      <c r="G6" s="1" t="s">
        <v>38</v>
      </c>
      <c r="H6" s="1" t="s">
        <v>147</v>
      </c>
    </row>
    <row r="7" spans="1:8" x14ac:dyDescent="0.25">
      <c r="A7" s="1">
        <v>2008</v>
      </c>
      <c r="B7" s="1" t="s">
        <v>9</v>
      </c>
      <c r="C7" s="1" t="s">
        <v>11</v>
      </c>
      <c r="D7" s="1" t="s">
        <v>122</v>
      </c>
      <c r="E7" s="4" t="s">
        <v>20</v>
      </c>
      <c r="F7" s="5" t="s">
        <v>237</v>
      </c>
      <c r="G7" s="1" t="s">
        <v>68</v>
      </c>
      <c r="H7" s="1" t="s">
        <v>137</v>
      </c>
    </row>
    <row r="8" spans="1:8" x14ac:dyDescent="0.25">
      <c r="A8" s="1">
        <v>2009</v>
      </c>
      <c r="B8" s="1" t="s">
        <v>9</v>
      </c>
      <c r="C8" s="1" t="s">
        <v>11</v>
      </c>
      <c r="D8" s="1" t="s">
        <v>125</v>
      </c>
      <c r="E8" s="4" t="s">
        <v>12</v>
      </c>
      <c r="F8" s="5" t="s">
        <v>237</v>
      </c>
      <c r="G8" s="1" t="s">
        <v>43</v>
      </c>
      <c r="H8" s="1" t="s">
        <v>131</v>
      </c>
    </row>
    <row r="9" spans="1:8" x14ac:dyDescent="0.25">
      <c r="A9" s="1">
        <v>2010</v>
      </c>
      <c r="B9" s="1" t="s">
        <v>55</v>
      </c>
      <c r="C9" s="1" t="s">
        <v>58</v>
      </c>
      <c r="D9" s="1" t="s">
        <v>138</v>
      </c>
      <c r="E9" s="4" t="s">
        <v>57</v>
      </c>
      <c r="F9" s="5" t="s">
        <v>237</v>
      </c>
      <c r="G9" s="1" t="s">
        <v>36</v>
      </c>
      <c r="H9" s="1" t="s">
        <v>144</v>
      </c>
    </row>
    <row r="10" spans="1:8" x14ac:dyDescent="0.25">
      <c r="A10" s="1">
        <v>2011</v>
      </c>
      <c r="B10" s="1" t="s">
        <v>9</v>
      </c>
      <c r="C10" s="1" t="s">
        <v>99</v>
      </c>
      <c r="D10" s="1" t="s">
        <v>147</v>
      </c>
      <c r="E10" s="4" t="s">
        <v>38</v>
      </c>
      <c r="F10" s="5" t="s">
        <v>237</v>
      </c>
      <c r="G10" s="1" t="s">
        <v>43</v>
      </c>
      <c r="H10" s="1" t="s">
        <v>131</v>
      </c>
    </row>
    <row r="11" spans="1:8" x14ac:dyDescent="0.25">
      <c r="A11" s="1">
        <v>2012</v>
      </c>
      <c r="B11" s="1" t="s">
        <v>9</v>
      </c>
      <c r="C11" s="1" t="s">
        <v>99</v>
      </c>
      <c r="D11" s="1" t="s">
        <v>144</v>
      </c>
      <c r="E11" s="4" t="s">
        <v>36</v>
      </c>
      <c r="F11" s="5" t="s">
        <v>236</v>
      </c>
      <c r="G11" s="1" t="s">
        <v>42</v>
      </c>
      <c r="H11" s="1" t="s">
        <v>132</v>
      </c>
    </row>
    <row r="12" spans="1:8" x14ac:dyDescent="0.25">
      <c r="A12" s="1">
        <v>2013</v>
      </c>
      <c r="B12" s="1" t="s">
        <v>9</v>
      </c>
      <c r="C12" s="1" t="s">
        <v>11</v>
      </c>
      <c r="D12" s="1" t="s">
        <v>126</v>
      </c>
      <c r="E12" s="4" t="s">
        <v>14</v>
      </c>
      <c r="F12" s="5" t="s">
        <v>235</v>
      </c>
      <c r="G12" s="1" t="s">
        <v>66</v>
      </c>
      <c r="H12" s="1" t="s">
        <v>134</v>
      </c>
    </row>
    <row r="13" spans="1:8" x14ac:dyDescent="0.25">
      <c r="A13" s="1">
        <v>2014</v>
      </c>
      <c r="B13" s="1" t="s">
        <v>55</v>
      </c>
      <c r="C13" s="1" t="s">
        <v>58</v>
      </c>
      <c r="D13" s="1" t="s">
        <v>137</v>
      </c>
      <c r="E13" s="4" t="s">
        <v>67</v>
      </c>
      <c r="F13" s="5" t="s">
        <v>237</v>
      </c>
      <c r="G13" s="1" t="s">
        <v>36</v>
      </c>
      <c r="H13" s="1" t="s">
        <v>144</v>
      </c>
    </row>
    <row r="14" spans="1:8" x14ac:dyDescent="0.25">
      <c r="A14" s="1">
        <v>2015</v>
      </c>
      <c r="B14" s="1" t="s">
        <v>55</v>
      </c>
      <c r="C14" s="1" t="s">
        <v>58</v>
      </c>
      <c r="D14" s="1" t="s">
        <v>137</v>
      </c>
      <c r="E14" s="4" t="s">
        <v>67</v>
      </c>
      <c r="F14" s="5" t="s">
        <v>236</v>
      </c>
      <c r="G14" s="1" t="s">
        <v>39</v>
      </c>
      <c r="H14" s="1" t="s">
        <v>146</v>
      </c>
    </row>
    <row r="15" spans="1:8" x14ac:dyDescent="0.25">
      <c r="A15" s="1">
        <v>2016</v>
      </c>
      <c r="B15" s="1" t="s">
        <v>9</v>
      </c>
      <c r="C15" s="1" t="s">
        <v>99</v>
      </c>
      <c r="D15" s="1" t="s">
        <v>146</v>
      </c>
      <c r="E15" s="4" t="s">
        <v>39</v>
      </c>
      <c r="F15" s="5" t="s">
        <v>234</v>
      </c>
      <c r="G15" s="1" t="s">
        <v>42</v>
      </c>
      <c r="H15" s="1" t="s">
        <v>132</v>
      </c>
    </row>
    <row r="16" spans="1:8" x14ac:dyDescent="0.25">
      <c r="A16" s="1">
        <v>2017</v>
      </c>
      <c r="B16" s="1" t="s">
        <v>9</v>
      </c>
      <c r="C16" s="1" t="s">
        <v>99</v>
      </c>
      <c r="D16" s="1" t="s">
        <v>146</v>
      </c>
      <c r="E16" s="4" t="s">
        <v>39</v>
      </c>
      <c r="F16" s="5" t="s">
        <v>237</v>
      </c>
      <c r="G16" s="1" t="s">
        <v>66</v>
      </c>
      <c r="H16" s="1" t="s">
        <v>134</v>
      </c>
    </row>
    <row r="17" spans="1:8" x14ac:dyDescent="0.25">
      <c r="A17" s="1">
        <v>2018</v>
      </c>
      <c r="B17" s="1" t="s">
        <v>55</v>
      </c>
      <c r="C17" s="1" t="s">
        <v>58</v>
      </c>
      <c r="D17" s="1" t="s">
        <v>135</v>
      </c>
      <c r="E17" s="4" t="s">
        <v>65</v>
      </c>
      <c r="F17" s="5" t="s">
        <v>236</v>
      </c>
      <c r="G17" s="1" t="s">
        <v>18</v>
      </c>
      <c r="H17" s="1" t="s">
        <v>127</v>
      </c>
    </row>
    <row r="18" spans="1:8" x14ac:dyDescent="0.25">
      <c r="A18" s="1">
        <v>2019</v>
      </c>
      <c r="B18" s="1" t="s">
        <v>55</v>
      </c>
      <c r="C18" s="1" t="s">
        <v>58</v>
      </c>
      <c r="D18" s="1" t="s">
        <v>135</v>
      </c>
      <c r="E18" s="4" t="s">
        <v>65</v>
      </c>
      <c r="F18" s="5" t="s">
        <v>237</v>
      </c>
      <c r="G18" s="1" t="s">
        <v>14</v>
      </c>
      <c r="H18" s="1" t="s">
        <v>126</v>
      </c>
    </row>
    <row r="19" spans="1:8" x14ac:dyDescent="0.25">
      <c r="A19" s="1">
        <v>2020</v>
      </c>
      <c r="B19" s="1" t="s">
        <v>55</v>
      </c>
      <c r="C19" s="1" t="s">
        <v>56</v>
      </c>
      <c r="D19" s="1" t="s">
        <v>133</v>
      </c>
      <c r="E19" s="4" t="s">
        <v>150</v>
      </c>
      <c r="F19" s="5" t="s">
        <v>235</v>
      </c>
      <c r="G19" s="1" t="s">
        <v>12</v>
      </c>
      <c r="H19" s="1" t="s">
        <v>125</v>
      </c>
    </row>
    <row r="20" spans="1:8" x14ac:dyDescent="0.25">
      <c r="A20" s="1">
        <v>2021</v>
      </c>
      <c r="B20" s="1" t="s">
        <v>55</v>
      </c>
      <c r="C20" s="1" t="s">
        <v>56</v>
      </c>
      <c r="D20" s="1" t="s">
        <v>129</v>
      </c>
      <c r="E20" s="4" t="s">
        <v>65</v>
      </c>
      <c r="F20" s="5" t="s">
        <v>234</v>
      </c>
      <c r="G20" s="1" t="s">
        <v>12</v>
      </c>
      <c r="H20" s="1" t="s">
        <v>125</v>
      </c>
    </row>
    <row r="21" spans="1:8" x14ac:dyDescent="0.25">
      <c r="A21" s="1">
        <v>2022</v>
      </c>
      <c r="B21" s="1" t="s">
        <v>55</v>
      </c>
      <c r="C21" s="1" t="s">
        <v>56</v>
      </c>
      <c r="D21" s="1" t="s">
        <v>122</v>
      </c>
      <c r="E21" s="4" t="s">
        <v>158</v>
      </c>
      <c r="F21" s="5" t="s">
        <v>236</v>
      </c>
      <c r="G21" s="1" t="s">
        <v>12</v>
      </c>
      <c r="H21" s="1" t="s">
        <v>125</v>
      </c>
    </row>
    <row r="22" spans="1:8" x14ac:dyDescent="0.25">
      <c r="A22" s="1">
        <v>2023</v>
      </c>
      <c r="B22" s="1" t="s">
        <v>9</v>
      </c>
      <c r="C22" s="1" t="s">
        <v>11</v>
      </c>
      <c r="D22" s="1" t="s">
        <v>124</v>
      </c>
      <c r="E22" s="4" t="s">
        <v>306</v>
      </c>
      <c r="F22" s="5" t="s">
        <v>237</v>
      </c>
      <c r="G22" s="5" t="s">
        <v>67</v>
      </c>
      <c r="H22" s="1" t="s">
        <v>137</v>
      </c>
    </row>
    <row r="23" spans="1:8" x14ac:dyDescent="0.25">
      <c r="A23" s="1">
        <v>2024</v>
      </c>
      <c r="B23" s="1" t="s">
        <v>55</v>
      </c>
      <c r="C23" s="1" t="s">
        <v>58</v>
      </c>
      <c r="D23" s="1" t="s">
        <v>137</v>
      </c>
      <c r="E23" s="4" t="s">
        <v>67</v>
      </c>
      <c r="F23" s="5" t="s">
        <v>236</v>
      </c>
      <c r="G23" s="1" t="s">
        <v>38</v>
      </c>
      <c r="H23" s="1" t="s">
        <v>147</v>
      </c>
    </row>
    <row r="24" spans="1:8" x14ac:dyDescent="0.25">
      <c r="A24" s="1">
        <v>2025</v>
      </c>
      <c r="B24" s="1" t="s">
        <v>55</v>
      </c>
      <c r="C24" s="1" t="s">
        <v>56</v>
      </c>
      <c r="D24" s="1" t="s">
        <v>133</v>
      </c>
      <c r="E24" s="4" t="s">
        <v>291</v>
      </c>
      <c r="F24" s="5" t="s">
        <v>234</v>
      </c>
      <c r="G24" s="1" t="s">
        <v>10</v>
      </c>
      <c r="H24" s="1" t="s">
        <v>123</v>
      </c>
    </row>
    <row r="25" spans="1:8" x14ac:dyDescent="0.25">
      <c r="E25" s="20" t="s">
        <v>286</v>
      </c>
    </row>
  </sheetData>
  <hyperlinks>
    <hyperlink ref="E25" location="Summary!A1" display="Summary" xr:uid="{CAFCABF5-9B80-49E9-A325-6ECBD87D5134}"/>
  </hyperlinks>
  <pageMargins left="0.7" right="0.7" top="0.75" bottom="0.75" header="0.3" footer="0.3"/>
  <ignoredErrors>
    <ignoredError sqref="F12 F4 F19" twoDigitTextYear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0"/>
  <sheetViews>
    <sheetView workbookViewId="0">
      <selection activeCell="P32" sqref="P32"/>
    </sheetView>
  </sheetViews>
  <sheetFormatPr defaultRowHeight="15" x14ac:dyDescent="0.25"/>
  <cols>
    <col min="2" max="2" width="18.140625" customWidth="1"/>
    <col min="3" max="3" width="18.140625" style="1" customWidth="1"/>
    <col min="4" max="4" width="12.42578125" style="1" customWidth="1"/>
    <col min="8" max="11" width="9.140625" style="1"/>
    <col min="12" max="12" width="12.140625" style="1" bestFit="1" customWidth="1"/>
    <col min="13" max="13" width="9.7109375" style="1" bestFit="1" customWidth="1"/>
    <col min="14" max="14" width="12.5703125" style="1" bestFit="1" customWidth="1"/>
    <col min="15" max="15" width="12.7109375" style="1" bestFit="1" customWidth="1"/>
  </cols>
  <sheetData>
    <row r="1" spans="1:15" ht="18" thickBot="1" x14ac:dyDescent="0.35">
      <c r="A1" s="2" t="s">
        <v>0</v>
      </c>
      <c r="B1" s="2" t="s">
        <v>1</v>
      </c>
      <c r="C1" s="2" t="s">
        <v>169</v>
      </c>
      <c r="D1" s="2" t="s">
        <v>2</v>
      </c>
      <c r="E1" s="2" t="s">
        <v>245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L1" s="2" t="s">
        <v>115</v>
      </c>
      <c r="M1" s="2" t="s">
        <v>116</v>
      </c>
      <c r="N1" s="2" t="s">
        <v>117</v>
      </c>
      <c r="O1" s="2" t="s">
        <v>118</v>
      </c>
    </row>
    <row r="2" spans="1:15" ht="15.75" thickTop="1" x14ac:dyDescent="0.25">
      <c r="A2" s="1">
        <v>2003</v>
      </c>
      <c r="B2" s="1" t="s">
        <v>35</v>
      </c>
      <c r="C2" s="1" t="s">
        <v>191</v>
      </c>
      <c r="D2" s="1" t="s">
        <v>246</v>
      </c>
      <c r="E2" s="1" t="s">
        <v>144</v>
      </c>
      <c r="F2" s="1" t="s">
        <v>9</v>
      </c>
      <c r="G2" s="1" t="s">
        <v>99</v>
      </c>
      <c r="H2" s="1">
        <v>6</v>
      </c>
      <c r="I2" s="1">
        <v>68</v>
      </c>
      <c r="J2" s="1">
        <v>94</v>
      </c>
    </row>
    <row r="3" spans="1:15" x14ac:dyDescent="0.25">
      <c r="A3" s="1">
        <v>2004</v>
      </c>
      <c r="B3" s="1" t="s">
        <v>35</v>
      </c>
      <c r="C3" s="1" t="s">
        <v>191</v>
      </c>
      <c r="D3" s="1" t="s">
        <v>246</v>
      </c>
      <c r="E3" s="1" t="s">
        <v>144</v>
      </c>
      <c r="F3" s="1" t="s">
        <v>9</v>
      </c>
      <c r="G3" s="1" t="s">
        <v>99</v>
      </c>
      <c r="H3" s="1">
        <v>4</v>
      </c>
      <c r="I3" s="1">
        <v>80</v>
      </c>
      <c r="J3" s="1">
        <v>82</v>
      </c>
    </row>
    <row r="4" spans="1:15" x14ac:dyDescent="0.25">
      <c r="A4" s="1">
        <v>2005</v>
      </c>
      <c r="B4" s="1" t="s">
        <v>35</v>
      </c>
      <c r="C4" s="1" t="s">
        <v>191</v>
      </c>
      <c r="D4" s="1" t="s">
        <v>246</v>
      </c>
      <c r="E4" s="1" t="s">
        <v>144</v>
      </c>
      <c r="F4" s="1" t="s">
        <v>9</v>
      </c>
      <c r="G4" s="1" t="s">
        <v>99</v>
      </c>
      <c r="H4" s="1">
        <v>5</v>
      </c>
      <c r="I4" s="1">
        <v>83</v>
      </c>
      <c r="J4" s="1">
        <v>79</v>
      </c>
      <c r="O4" s="1" t="s">
        <v>120</v>
      </c>
    </row>
    <row r="5" spans="1:15" x14ac:dyDescent="0.25">
      <c r="A5" s="1">
        <v>2006</v>
      </c>
      <c r="B5" s="1" t="s">
        <v>35</v>
      </c>
      <c r="C5" s="1" t="s">
        <v>191</v>
      </c>
      <c r="D5" s="1" t="s">
        <v>246</v>
      </c>
      <c r="E5" s="1" t="s">
        <v>144</v>
      </c>
      <c r="F5" s="1" t="s">
        <v>9</v>
      </c>
      <c r="G5" s="1" t="s">
        <v>99</v>
      </c>
      <c r="H5" s="1">
        <v>1</v>
      </c>
      <c r="I5" s="1">
        <v>116</v>
      </c>
      <c r="J5" s="1">
        <v>46</v>
      </c>
      <c r="M5" s="1" t="s">
        <v>120</v>
      </c>
      <c r="N5" s="1" t="s">
        <v>120</v>
      </c>
    </row>
    <row r="6" spans="1:15" x14ac:dyDescent="0.25">
      <c r="A6" s="1">
        <v>2007</v>
      </c>
      <c r="B6" s="1" t="s">
        <v>36</v>
      </c>
      <c r="C6" s="1" t="s">
        <v>192</v>
      </c>
      <c r="D6" s="1" t="s">
        <v>247</v>
      </c>
      <c r="E6" s="1" t="s">
        <v>144</v>
      </c>
      <c r="F6" s="1" t="s">
        <v>9</v>
      </c>
      <c r="G6" s="1" t="s">
        <v>99</v>
      </c>
      <c r="H6" s="1">
        <v>6</v>
      </c>
      <c r="I6" s="1">
        <v>71</v>
      </c>
      <c r="J6" s="1">
        <v>91</v>
      </c>
    </row>
    <row r="7" spans="1:15" x14ac:dyDescent="0.25">
      <c r="A7" s="1">
        <v>2008</v>
      </c>
      <c r="B7" s="1" t="s">
        <v>36</v>
      </c>
      <c r="C7" s="1" t="s">
        <v>192</v>
      </c>
      <c r="D7" s="1" t="s">
        <v>247</v>
      </c>
      <c r="E7" s="1" t="s">
        <v>144</v>
      </c>
      <c r="F7" s="1" t="s">
        <v>9</v>
      </c>
      <c r="G7" s="1" t="s">
        <v>99</v>
      </c>
      <c r="H7" s="1">
        <v>6</v>
      </c>
      <c r="I7" s="1">
        <v>50</v>
      </c>
      <c r="J7" s="1">
        <v>112</v>
      </c>
    </row>
    <row r="8" spans="1:15" x14ac:dyDescent="0.25">
      <c r="A8" s="1">
        <v>2009</v>
      </c>
      <c r="B8" s="1" t="s">
        <v>36</v>
      </c>
      <c r="C8" s="1" t="s">
        <v>192</v>
      </c>
      <c r="D8" s="1" t="s">
        <v>247</v>
      </c>
      <c r="E8" s="1" t="s">
        <v>144</v>
      </c>
      <c r="F8" s="1" t="s">
        <v>9</v>
      </c>
      <c r="G8" s="1" t="s">
        <v>99</v>
      </c>
      <c r="H8" s="1">
        <v>2</v>
      </c>
      <c r="I8" s="1">
        <v>87</v>
      </c>
      <c r="J8" s="1">
        <v>75</v>
      </c>
      <c r="O8" s="1" t="s">
        <v>120</v>
      </c>
    </row>
    <row r="9" spans="1:15" x14ac:dyDescent="0.25">
      <c r="A9" s="1">
        <v>2010</v>
      </c>
      <c r="B9" s="1" t="s">
        <v>36</v>
      </c>
      <c r="C9" s="1" t="s">
        <v>192</v>
      </c>
      <c r="D9" s="1" t="s">
        <v>247</v>
      </c>
      <c r="E9" s="1" t="s">
        <v>144</v>
      </c>
      <c r="F9" s="1" t="s">
        <v>9</v>
      </c>
      <c r="G9" s="1" t="s">
        <v>99</v>
      </c>
      <c r="H9" s="1">
        <v>1</v>
      </c>
      <c r="I9" s="1">
        <v>112</v>
      </c>
      <c r="J9" s="1">
        <v>50</v>
      </c>
      <c r="M9" s="1" t="s">
        <v>120</v>
      </c>
      <c r="N9" s="1" t="s">
        <v>120</v>
      </c>
    </row>
    <row r="10" spans="1:15" x14ac:dyDescent="0.25">
      <c r="A10" s="1">
        <v>2011</v>
      </c>
      <c r="B10" s="1" t="s">
        <v>36</v>
      </c>
      <c r="C10" s="1" t="s">
        <v>192</v>
      </c>
      <c r="D10" s="1" t="s">
        <v>247</v>
      </c>
      <c r="E10" s="1" t="s">
        <v>144</v>
      </c>
      <c r="F10" s="1" t="s">
        <v>9</v>
      </c>
      <c r="G10" s="1" t="s">
        <v>99</v>
      </c>
      <c r="H10" s="1">
        <v>3</v>
      </c>
      <c r="I10" s="1">
        <v>83</v>
      </c>
      <c r="J10" s="1">
        <v>79</v>
      </c>
      <c r="O10" s="1" t="s">
        <v>120</v>
      </c>
    </row>
    <row r="11" spans="1:15" x14ac:dyDescent="0.25">
      <c r="A11" s="1">
        <v>2012</v>
      </c>
      <c r="B11" s="1" t="s">
        <v>36</v>
      </c>
      <c r="C11" s="1" t="s">
        <v>192</v>
      </c>
      <c r="D11" s="1" t="s">
        <v>247</v>
      </c>
      <c r="E11" s="1" t="s">
        <v>144</v>
      </c>
      <c r="F11" s="1" t="s">
        <v>9</v>
      </c>
      <c r="G11" s="1" t="s">
        <v>99</v>
      </c>
      <c r="H11" s="1">
        <v>1</v>
      </c>
      <c r="I11" s="1">
        <v>112</v>
      </c>
      <c r="J11" s="1">
        <v>50</v>
      </c>
      <c r="L11" s="1" t="s">
        <v>120</v>
      </c>
      <c r="M11" s="1" t="s">
        <v>120</v>
      </c>
      <c r="N11" s="1" t="s">
        <v>120</v>
      </c>
    </row>
    <row r="12" spans="1:15" x14ac:dyDescent="0.25">
      <c r="A12" s="1">
        <v>2013</v>
      </c>
      <c r="B12" s="1" t="s">
        <v>36</v>
      </c>
      <c r="C12" s="1" t="s">
        <v>192</v>
      </c>
      <c r="D12" s="1" t="s">
        <v>247</v>
      </c>
      <c r="E12" s="1" t="s">
        <v>144</v>
      </c>
      <c r="F12" s="1" t="s">
        <v>9</v>
      </c>
      <c r="G12" s="1" t="s">
        <v>99</v>
      </c>
      <c r="H12" s="1">
        <v>1</v>
      </c>
      <c r="I12" s="1">
        <v>109</v>
      </c>
      <c r="J12" s="1">
        <v>53</v>
      </c>
      <c r="N12" s="1" t="s">
        <v>120</v>
      </c>
    </row>
    <row r="13" spans="1:15" x14ac:dyDescent="0.25">
      <c r="A13" s="1">
        <v>2014</v>
      </c>
      <c r="B13" s="1" t="s">
        <v>36</v>
      </c>
      <c r="C13" s="1" t="s">
        <v>192</v>
      </c>
      <c r="D13" s="1" t="s">
        <v>247</v>
      </c>
      <c r="E13" s="1" t="s">
        <v>144</v>
      </c>
      <c r="F13" s="1" t="s">
        <v>9</v>
      </c>
      <c r="G13" s="1" t="s">
        <v>99</v>
      </c>
      <c r="H13" s="1">
        <v>1</v>
      </c>
      <c r="I13" s="1">
        <v>102</v>
      </c>
      <c r="J13" s="1">
        <v>60</v>
      </c>
      <c r="M13" s="1" t="s">
        <v>120</v>
      </c>
      <c r="N13" s="1" t="s">
        <v>120</v>
      </c>
    </row>
    <row r="14" spans="1:15" x14ac:dyDescent="0.25">
      <c r="A14" s="1">
        <v>2015</v>
      </c>
      <c r="B14" s="1" t="s">
        <v>36</v>
      </c>
      <c r="C14" s="1" t="s">
        <v>192</v>
      </c>
      <c r="D14" s="1" t="s">
        <v>247</v>
      </c>
      <c r="E14" s="1" t="s">
        <v>144</v>
      </c>
      <c r="F14" s="1" t="s">
        <v>9</v>
      </c>
      <c r="G14" s="1" t="s">
        <v>99</v>
      </c>
      <c r="H14" s="1">
        <v>3</v>
      </c>
      <c r="I14" s="1">
        <v>91</v>
      </c>
      <c r="J14" s="1">
        <v>71</v>
      </c>
      <c r="O14" s="1" t="s">
        <v>120</v>
      </c>
    </row>
    <row r="15" spans="1:15" x14ac:dyDescent="0.25">
      <c r="A15" s="1">
        <v>2016</v>
      </c>
      <c r="B15" s="1" t="s">
        <v>36</v>
      </c>
      <c r="C15" s="1" t="s">
        <v>192</v>
      </c>
      <c r="D15" s="1" t="s">
        <v>247</v>
      </c>
      <c r="E15" s="1" t="s">
        <v>144</v>
      </c>
      <c r="F15" s="1" t="s">
        <v>9</v>
      </c>
      <c r="G15" s="1" t="s">
        <v>99</v>
      </c>
      <c r="H15" s="1">
        <v>2</v>
      </c>
      <c r="I15" s="1">
        <v>104</v>
      </c>
      <c r="J15" s="1">
        <v>58</v>
      </c>
      <c r="O15" s="1" t="s">
        <v>120</v>
      </c>
    </row>
    <row r="16" spans="1:15" x14ac:dyDescent="0.25">
      <c r="A16" s="1">
        <v>2017</v>
      </c>
      <c r="B16" s="1" t="s">
        <v>36</v>
      </c>
      <c r="C16" s="1" t="s">
        <v>192</v>
      </c>
      <c r="D16" s="1" t="s">
        <v>247</v>
      </c>
      <c r="E16" s="1" t="s">
        <v>144</v>
      </c>
      <c r="F16" s="1" t="s">
        <v>9</v>
      </c>
      <c r="G16" s="1" t="s">
        <v>99</v>
      </c>
      <c r="H16" s="1">
        <v>2</v>
      </c>
      <c r="I16" s="1">
        <v>86</v>
      </c>
      <c r="J16" s="1">
        <v>76</v>
      </c>
      <c r="O16" s="1" t="s">
        <v>120</v>
      </c>
    </row>
    <row r="17" spans="1:15" x14ac:dyDescent="0.25">
      <c r="A17" s="1">
        <v>2018</v>
      </c>
      <c r="B17" s="1" t="s">
        <v>36</v>
      </c>
      <c r="C17" s="1" t="s">
        <v>192</v>
      </c>
      <c r="D17" s="1" t="s">
        <v>247</v>
      </c>
      <c r="E17" s="1" t="s">
        <v>144</v>
      </c>
      <c r="F17" s="1" t="s">
        <v>9</v>
      </c>
      <c r="G17" s="1" t="s">
        <v>99</v>
      </c>
      <c r="H17" s="1">
        <v>1</v>
      </c>
      <c r="I17" s="1">
        <v>128</v>
      </c>
      <c r="J17" s="1">
        <v>34</v>
      </c>
      <c r="N17" s="1" t="s">
        <v>120</v>
      </c>
    </row>
    <row r="18" spans="1:15" x14ac:dyDescent="0.25">
      <c r="A18" s="1">
        <v>2019</v>
      </c>
      <c r="B18" s="1" t="s">
        <v>36</v>
      </c>
      <c r="C18" s="1" t="s">
        <v>192</v>
      </c>
      <c r="D18" s="1" t="s">
        <v>247</v>
      </c>
      <c r="E18" s="1" t="s">
        <v>144</v>
      </c>
      <c r="F18" s="1" t="s">
        <v>9</v>
      </c>
      <c r="G18" s="1" t="s">
        <v>99</v>
      </c>
      <c r="H18" s="1">
        <v>1</v>
      </c>
      <c r="I18" s="1">
        <v>98</v>
      </c>
      <c r="J18" s="1">
        <v>64</v>
      </c>
      <c r="N18" s="1" t="s">
        <v>120</v>
      </c>
    </row>
    <row r="19" spans="1:15" x14ac:dyDescent="0.25">
      <c r="A19" s="1">
        <v>2020</v>
      </c>
      <c r="B19" s="1" t="s">
        <v>36</v>
      </c>
      <c r="C19" s="1" t="s">
        <v>192</v>
      </c>
      <c r="D19" s="1" t="s">
        <v>247</v>
      </c>
      <c r="E19" s="1" t="s">
        <v>144</v>
      </c>
      <c r="F19" s="1" t="s">
        <v>9</v>
      </c>
      <c r="G19" s="1" t="s">
        <v>99</v>
      </c>
      <c r="H19" s="1">
        <v>6</v>
      </c>
      <c r="I19" s="1">
        <v>63</v>
      </c>
      <c r="J19" s="1">
        <v>99</v>
      </c>
    </row>
    <row r="20" spans="1:15" x14ac:dyDescent="0.25">
      <c r="A20" s="1">
        <v>2021</v>
      </c>
      <c r="B20" s="1" t="s">
        <v>36</v>
      </c>
      <c r="C20" s="1" t="s">
        <v>192</v>
      </c>
      <c r="D20" s="1" t="s">
        <v>247</v>
      </c>
      <c r="E20" s="1" t="s">
        <v>144</v>
      </c>
      <c r="F20" s="1" t="s">
        <v>9</v>
      </c>
      <c r="G20" s="1" t="s">
        <v>99</v>
      </c>
      <c r="H20" s="1">
        <v>4</v>
      </c>
      <c r="I20" s="1">
        <v>72</v>
      </c>
      <c r="J20" s="1">
        <v>90</v>
      </c>
    </row>
    <row r="21" spans="1:15" x14ac:dyDescent="0.25">
      <c r="A21" s="1">
        <v>2022</v>
      </c>
      <c r="B21" s="1" t="s">
        <v>36</v>
      </c>
      <c r="C21" s="1" t="s">
        <v>192</v>
      </c>
      <c r="D21" s="1" t="s">
        <v>247</v>
      </c>
      <c r="E21" s="1" t="s">
        <v>144</v>
      </c>
      <c r="F21" s="1" t="s">
        <v>9</v>
      </c>
      <c r="G21" s="1" t="s">
        <v>99</v>
      </c>
      <c r="H21" s="1">
        <v>3</v>
      </c>
      <c r="I21" s="1">
        <v>83</v>
      </c>
      <c r="J21" s="1">
        <v>79</v>
      </c>
      <c r="O21" s="1" t="s">
        <v>120</v>
      </c>
    </row>
    <row r="22" spans="1:15" x14ac:dyDescent="0.25">
      <c r="A22" s="1">
        <v>2023</v>
      </c>
      <c r="B22" s="1" t="s">
        <v>36</v>
      </c>
      <c r="C22" s="1" t="s">
        <v>192</v>
      </c>
      <c r="D22" s="1" t="s">
        <v>247</v>
      </c>
      <c r="E22" s="1" t="s">
        <v>144</v>
      </c>
      <c r="F22" s="1" t="s">
        <v>9</v>
      </c>
      <c r="G22" s="1" t="s">
        <v>99</v>
      </c>
      <c r="H22" s="1">
        <v>1</v>
      </c>
      <c r="I22" s="1">
        <v>114</v>
      </c>
      <c r="J22" s="1">
        <v>48</v>
      </c>
      <c r="N22" s="1" t="s">
        <v>120</v>
      </c>
    </row>
    <row r="23" spans="1:15" x14ac:dyDescent="0.25">
      <c r="A23" s="1">
        <v>2024</v>
      </c>
      <c r="B23" s="1" t="s">
        <v>36</v>
      </c>
      <c r="C23" s="1" t="s">
        <v>192</v>
      </c>
      <c r="D23" s="1" t="s">
        <v>247</v>
      </c>
      <c r="E23" s="1" t="s">
        <v>144</v>
      </c>
      <c r="F23" s="1" t="s">
        <v>465</v>
      </c>
      <c r="G23" s="1" t="s">
        <v>99</v>
      </c>
      <c r="H23" s="1">
        <v>3</v>
      </c>
      <c r="I23" s="1">
        <v>94</v>
      </c>
      <c r="J23" s="1">
        <v>68</v>
      </c>
      <c r="O23" s="1" t="s">
        <v>119</v>
      </c>
    </row>
    <row r="24" spans="1:15" x14ac:dyDescent="0.25">
      <c r="A24" s="1">
        <v>2025</v>
      </c>
      <c r="B24" s="1" t="s">
        <v>36</v>
      </c>
      <c r="C24" s="1" t="s">
        <v>192</v>
      </c>
      <c r="D24" s="1" t="s">
        <v>247</v>
      </c>
      <c r="E24" s="1" t="s">
        <v>144</v>
      </c>
      <c r="F24" s="1" t="s">
        <v>9</v>
      </c>
      <c r="G24" s="1" t="s">
        <v>99</v>
      </c>
      <c r="H24" s="1">
        <v>3</v>
      </c>
      <c r="I24" s="1">
        <v>97</v>
      </c>
      <c r="J24" s="1">
        <v>65</v>
      </c>
      <c r="O24" s="1" t="s">
        <v>120</v>
      </c>
    </row>
    <row r="25" spans="1:15" ht="18" thickBot="1" x14ac:dyDescent="0.35">
      <c r="H25" s="2"/>
      <c r="I25" s="2"/>
      <c r="J25" s="2"/>
      <c r="L25" s="2"/>
      <c r="M25" s="2"/>
      <c r="N25" s="2"/>
      <c r="O25" s="2"/>
    </row>
    <row r="26" spans="1:15" ht="15.75" thickTop="1" x14ac:dyDescent="0.25">
      <c r="H26" s="14">
        <f>AVERAGE(H1:H24)</f>
        <v>2.8695652173913042</v>
      </c>
      <c r="I26" s="19">
        <f>SUM(I2:I24)</f>
        <v>2103</v>
      </c>
      <c r="J26" s="19">
        <f>SUM(J2:J24)</f>
        <v>1623</v>
      </c>
      <c r="L26" s="1">
        <v>1</v>
      </c>
      <c r="M26" s="1">
        <v>4</v>
      </c>
      <c r="N26" s="1">
        <v>8</v>
      </c>
      <c r="O26" s="1">
        <v>9</v>
      </c>
    </row>
    <row r="30" spans="1:15" x14ac:dyDescent="0.25">
      <c r="B30" s="21" t="str">
        <f>'THT C4'!$B$29</f>
        <v>Summary</v>
      </c>
    </row>
  </sheetData>
  <hyperlinks>
    <hyperlink ref="B30" location="Summary!A1" display="Summary" xr:uid="{099B9BC3-C17D-464D-983C-99E50155C812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9"/>
  <sheetViews>
    <sheetView workbookViewId="0">
      <selection activeCell="Q29" sqref="Q29"/>
    </sheetView>
  </sheetViews>
  <sheetFormatPr defaultRowHeight="15" x14ac:dyDescent="0.25"/>
  <cols>
    <col min="2" max="2" width="18" customWidth="1"/>
    <col min="3" max="3" width="18" style="1" customWidth="1"/>
    <col min="8" max="11" width="9.140625" style="1"/>
    <col min="12" max="12" width="11.42578125" style="10" customWidth="1"/>
    <col min="13" max="13" width="11.140625" style="1" customWidth="1"/>
    <col min="14" max="14" width="12.7109375" style="1" customWidth="1"/>
    <col min="15" max="15" width="10.42578125" style="1" customWidth="1"/>
  </cols>
  <sheetData>
    <row r="1" spans="1:15" ht="18" thickBot="1" x14ac:dyDescent="0.35">
      <c r="A1" s="2" t="s">
        <v>0</v>
      </c>
      <c r="B1" s="2" t="s">
        <v>1</v>
      </c>
      <c r="C1" s="2" t="s">
        <v>169</v>
      </c>
      <c r="D1" s="2" t="s">
        <v>2</v>
      </c>
      <c r="E1" s="2" t="s">
        <v>245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L1" s="9" t="s">
        <v>115</v>
      </c>
      <c r="M1" s="2" t="s">
        <v>116</v>
      </c>
      <c r="N1" s="2" t="s">
        <v>117</v>
      </c>
      <c r="O1" s="2" t="s">
        <v>168</v>
      </c>
    </row>
    <row r="2" spans="1:15" ht="15.75" thickTop="1" x14ac:dyDescent="0.25">
      <c r="A2" s="1">
        <v>2003</v>
      </c>
      <c r="B2" s="1" t="s">
        <v>39</v>
      </c>
      <c r="C2" s="1" t="s">
        <v>197</v>
      </c>
      <c r="D2" s="1" t="s">
        <v>114</v>
      </c>
      <c r="E2" s="1" t="s">
        <v>146</v>
      </c>
      <c r="F2" s="1" t="s">
        <v>9</v>
      </c>
      <c r="G2" s="1" t="s">
        <v>99</v>
      </c>
      <c r="H2" s="1">
        <v>2</v>
      </c>
      <c r="I2" s="1">
        <v>91</v>
      </c>
      <c r="J2" s="1">
        <v>71</v>
      </c>
      <c r="O2" s="1" t="s">
        <v>120</v>
      </c>
    </row>
    <row r="3" spans="1:15" x14ac:dyDescent="0.25">
      <c r="A3" s="1">
        <v>2004</v>
      </c>
      <c r="B3" s="1" t="s">
        <v>39</v>
      </c>
      <c r="C3" s="1" t="s">
        <v>197</v>
      </c>
      <c r="D3" s="1" t="s">
        <v>114</v>
      </c>
      <c r="E3" s="1" t="s">
        <v>146</v>
      </c>
      <c r="F3" s="1" t="s">
        <v>9</v>
      </c>
      <c r="G3" s="1" t="s">
        <v>99</v>
      </c>
      <c r="H3" s="1">
        <v>2</v>
      </c>
      <c r="I3" s="1">
        <v>107</v>
      </c>
      <c r="J3" s="1">
        <v>55</v>
      </c>
      <c r="O3" s="1" t="s">
        <v>120</v>
      </c>
    </row>
    <row r="4" spans="1:15" x14ac:dyDescent="0.25">
      <c r="A4" s="1">
        <v>2005</v>
      </c>
      <c r="B4" s="1" t="s">
        <v>39</v>
      </c>
      <c r="C4" s="1" t="s">
        <v>197</v>
      </c>
      <c r="D4" s="1" t="s">
        <v>114</v>
      </c>
      <c r="E4" s="1" t="s">
        <v>146</v>
      </c>
      <c r="F4" s="1" t="s">
        <v>9</v>
      </c>
      <c r="G4" s="1" t="s">
        <v>99</v>
      </c>
      <c r="H4" s="1">
        <v>2</v>
      </c>
      <c r="I4" s="1">
        <v>111</v>
      </c>
      <c r="J4" s="1">
        <v>51</v>
      </c>
      <c r="O4" s="1" t="s">
        <v>120</v>
      </c>
    </row>
    <row r="5" spans="1:15" x14ac:dyDescent="0.25">
      <c r="A5" s="1">
        <v>2006</v>
      </c>
      <c r="B5" s="1" t="s">
        <v>39</v>
      </c>
      <c r="C5" s="1" t="s">
        <v>197</v>
      </c>
      <c r="D5" s="1" t="s">
        <v>114</v>
      </c>
      <c r="E5" s="1" t="s">
        <v>146</v>
      </c>
      <c r="F5" s="1" t="s">
        <v>9</v>
      </c>
      <c r="G5" s="1" t="s">
        <v>99</v>
      </c>
      <c r="H5" s="1">
        <v>2</v>
      </c>
      <c r="I5" s="1">
        <v>107</v>
      </c>
      <c r="J5" s="1">
        <v>55</v>
      </c>
      <c r="O5" s="1" t="s">
        <v>120</v>
      </c>
    </row>
    <row r="6" spans="1:15" x14ac:dyDescent="0.25">
      <c r="A6" s="1">
        <v>2007</v>
      </c>
      <c r="B6" s="1" t="s">
        <v>39</v>
      </c>
      <c r="C6" s="1" t="s">
        <v>197</v>
      </c>
      <c r="D6" s="1" t="s">
        <v>114</v>
      </c>
      <c r="E6" s="1" t="s">
        <v>146</v>
      </c>
      <c r="F6" s="1" t="s">
        <v>9</v>
      </c>
      <c r="G6" s="1" t="s">
        <v>99</v>
      </c>
      <c r="H6" s="1">
        <v>2</v>
      </c>
      <c r="I6" s="1">
        <v>92</v>
      </c>
      <c r="J6" s="1">
        <v>70</v>
      </c>
      <c r="O6" s="1" t="s">
        <v>120</v>
      </c>
    </row>
    <row r="7" spans="1:15" x14ac:dyDescent="0.25">
      <c r="A7" s="1">
        <v>2008</v>
      </c>
      <c r="B7" s="1" t="s">
        <v>39</v>
      </c>
      <c r="C7" s="1" t="s">
        <v>197</v>
      </c>
      <c r="D7" s="1" t="s">
        <v>114</v>
      </c>
      <c r="E7" s="1" t="s">
        <v>146</v>
      </c>
      <c r="F7" s="1" t="s">
        <v>9</v>
      </c>
      <c r="G7" s="1" t="s">
        <v>99</v>
      </c>
      <c r="H7" s="1">
        <v>4</v>
      </c>
      <c r="I7" s="1">
        <v>82</v>
      </c>
      <c r="J7" s="1">
        <v>80</v>
      </c>
    </row>
    <row r="8" spans="1:15" x14ac:dyDescent="0.25">
      <c r="A8" s="1">
        <v>2009</v>
      </c>
      <c r="B8" s="1" t="s">
        <v>39</v>
      </c>
      <c r="C8" s="1" t="s">
        <v>197</v>
      </c>
      <c r="D8" s="1" t="s">
        <v>114</v>
      </c>
      <c r="E8" s="1" t="s">
        <v>146</v>
      </c>
      <c r="F8" s="1" t="s">
        <v>9</v>
      </c>
      <c r="G8" s="1" t="s">
        <v>99</v>
      </c>
      <c r="H8" s="1">
        <v>6</v>
      </c>
      <c r="I8" s="1">
        <v>41</v>
      </c>
      <c r="J8" s="1">
        <v>121</v>
      </c>
    </row>
    <row r="9" spans="1:15" x14ac:dyDescent="0.25">
      <c r="A9" s="1">
        <v>2010</v>
      </c>
      <c r="B9" s="1" t="s">
        <v>39</v>
      </c>
      <c r="C9" s="1" t="s">
        <v>197</v>
      </c>
      <c r="D9" s="1" t="s">
        <v>114</v>
      </c>
      <c r="E9" s="1" t="s">
        <v>146</v>
      </c>
      <c r="F9" s="1" t="s">
        <v>9</v>
      </c>
      <c r="G9" s="1" t="s">
        <v>99</v>
      </c>
      <c r="H9" s="1">
        <v>5</v>
      </c>
      <c r="I9" s="1">
        <v>65</v>
      </c>
      <c r="J9" s="1">
        <v>97</v>
      </c>
    </row>
    <row r="10" spans="1:15" x14ac:dyDescent="0.25">
      <c r="A10" s="1">
        <v>2011</v>
      </c>
      <c r="B10" s="1" t="s">
        <v>39</v>
      </c>
      <c r="C10" s="1" t="s">
        <v>197</v>
      </c>
      <c r="D10" s="1" t="s">
        <v>114</v>
      </c>
      <c r="E10" s="1" t="s">
        <v>146</v>
      </c>
      <c r="F10" s="1" t="s">
        <v>9</v>
      </c>
      <c r="G10" s="1" t="s">
        <v>99</v>
      </c>
      <c r="H10" s="1">
        <v>6</v>
      </c>
      <c r="I10" s="1">
        <v>42</v>
      </c>
      <c r="J10" s="1">
        <v>120</v>
      </c>
    </row>
    <row r="11" spans="1:15" x14ac:dyDescent="0.25">
      <c r="A11" s="1">
        <v>2012</v>
      </c>
      <c r="B11" s="1" t="s">
        <v>39</v>
      </c>
      <c r="C11" s="1" t="s">
        <v>197</v>
      </c>
      <c r="D11" s="1" t="s">
        <v>114</v>
      </c>
      <c r="E11" s="1" t="s">
        <v>146</v>
      </c>
      <c r="F11" s="1" t="s">
        <v>9</v>
      </c>
      <c r="G11" s="1" t="s">
        <v>99</v>
      </c>
      <c r="H11" s="1">
        <v>6</v>
      </c>
      <c r="I11" s="1">
        <v>40</v>
      </c>
      <c r="J11" s="1">
        <v>122</v>
      </c>
    </row>
    <row r="12" spans="1:15" x14ac:dyDescent="0.25">
      <c r="A12" s="1">
        <v>2013</v>
      </c>
      <c r="B12" s="1" t="s">
        <v>39</v>
      </c>
      <c r="C12" s="1" t="s">
        <v>197</v>
      </c>
      <c r="D12" s="1" t="s">
        <v>114</v>
      </c>
      <c r="E12" s="1" t="s">
        <v>146</v>
      </c>
      <c r="F12" s="1" t="s">
        <v>9</v>
      </c>
      <c r="G12" s="1" t="s">
        <v>99</v>
      </c>
      <c r="H12" s="1">
        <v>5</v>
      </c>
      <c r="I12" s="1">
        <v>65</v>
      </c>
      <c r="J12" s="1">
        <v>97</v>
      </c>
    </row>
    <row r="13" spans="1:15" x14ac:dyDescent="0.25">
      <c r="A13" s="1">
        <v>2014</v>
      </c>
      <c r="B13" s="1" t="s">
        <v>39</v>
      </c>
      <c r="C13" s="1" t="s">
        <v>197</v>
      </c>
      <c r="D13" s="1" t="s">
        <v>114</v>
      </c>
      <c r="E13" s="1" t="s">
        <v>146</v>
      </c>
      <c r="F13" s="1" t="s">
        <v>9</v>
      </c>
      <c r="G13" s="1" t="s">
        <v>99</v>
      </c>
      <c r="H13" s="1">
        <v>6</v>
      </c>
      <c r="I13" s="1">
        <v>58</v>
      </c>
      <c r="J13" s="1">
        <v>104</v>
      </c>
    </row>
    <row r="14" spans="1:15" x14ac:dyDescent="0.25">
      <c r="A14" s="1">
        <v>2015</v>
      </c>
      <c r="B14" s="1" t="s">
        <v>39</v>
      </c>
      <c r="C14" s="1" t="s">
        <v>197</v>
      </c>
      <c r="D14" s="1" t="s">
        <v>114</v>
      </c>
      <c r="E14" s="1" t="s">
        <v>146</v>
      </c>
      <c r="F14" s="1" t="s">
        <v>9</v>
      </c>
      <c r="G14" s="1" t="s">
        <v>99</v>
      </c>
      <c r="H14" s="1">
        <v>1</v>
      </c>
      <c r="I14" s="1">
        <v>100</v>
      </c>
      <c r="J14" s="1">
        <v>62</v>
      </c>
      <c r="M14" s="1" t="s">
        <v>120</v>
      </c>
      <c r="N14" s="1" t="s">
        <v>120</v>
      </c>
    </row>
    <row r="15" spans="1:15" x14ac:dyDescent="0.25">
      <c r="A15" s="1">
        <v>2016</v>
      </c>
      <c r="B15" s="1" t="s">
        <v>39</v>
      </c>
      <c r="C15" s="1" t="s">
        <v>197</v>
      </c>
      <c r="D15" s="1" t="s">
        <v>114</v>
      </c>
      <c r="E15" s="1" t="s">
        <v>146</v>
      </c>
      <c r="F15" s="1" t="s">
        <v>9</v>
      </c>
      <c r="G15" s="1" t="s">
        <v>99</v>
      </c>
      <c r="H15" s="1">
        <v>1</v>
      </c>
      <c r="I15" s="1">
        <v>109</v>
      </c>
      <c r="J15" s="1">
        <v>53</v>
      </c>
      <c r="L15" s="10" t="s">
        <v>120</v>
      </c>
      <c r="M15" s="1" t="s">
        <v>120</v>
      </c>
      <c r="N15" s="1" t="s">
        <v>120</v>
      </c>
    </row>
    <row r="16" spans="1:15" x14ac:dyDescent="0.25">
      <c r="A16" s="1">
        <v>2017</v>
      </c>
      <c r="B16" s="1" t="s">
        <v>39</v>
      </c>
      <c r="C16" s="1" t="s">
        <v>197</v>
      </c>
      <c r="D16" s="1" t="s">
        <v>114</v>
      </c>
      <c r="E16" s="1" t="s">
        <v>146</v>
      </c>
      <c r="F16" s="1" t="s">
        <v>9</v>
      </c>
      <c r="G16" s="1" t="s">
        <v>99</v>
      </c>
      <c r="H16" s="1">
        <v>1</v>
      </c>
      <c r="I16" s="1">
        <v>105</v>
      </c>
      <c r="J16" s="1">
        <v>57</v>
      </c>
      <c r="L16" s="1" t="s">
        <v>120</v>
      </c>
      <c r="M16" s="1" t="s">
        <v>120</v>
      </c>
      <c r="N16" s="1" t="s">
        <v>120</v>
      </c>
    </row>
    <row r="17" spans="1:15" x14ac:dyDescent="0.25">
      <c r="A17" s="1">
        <v>2018</v>
      </c>
      <c r="B17" s="1" t="s">
        <v>39</v>
      </c>
      <c r="C17" s="1" t="s">
        <v>197</v>
      </c>
      <c r="D17" s="1" t="s">
        <v>114</v>
      </c>
      <c r="E17" s="1" t="s">
        <v>146</v>
      </c>
      <c r="F17" s="1" t="s">
        <v>9</v>
      </c>
      <c r="G17" s="1" t="s">
        <v>99</v>
      </c>
      <c r="H17" s="1">
        <v>2</v>
      </c>
      <c r="I17" s="1">
        <v>98</v>
      </c>
      <c r="J17" s="1">
        <v>64</v>
      </c>
      <c r="O17" s="1" t="s">
        <v>120</v>
      </c>
    </row>
    <row r="18" spans="1:15" x14ac:dyDescent="0.25">
      <c r="A18" s="1">
        <v>2019</v>
      </c>
      <c r="B18" s="1" t="s">
        <v>39</v>
      </c>
      <c r="C18" s="1" t="s">
        <v>197</v>
      </c>
      <c r="D18" s="1" t="s">
        <v>114</v>
      </c>
      <c r="E18" s="1" t="s">
        <v>146</v>
      </c>
      <c r="F18" s="1" t="s">
        <v>9</v>
      </c>
      <c r="G18" s="1" t="s">
        <v>99</v>
      </c>
      <c r="H18" s="1">
        <v>3</v>
      </c>
      <c r="I18" s="1">
        <v>87</v>
      </c>
      <c r="J18" s="1">
        <v>75</v>
      </c>
      <c r="O18" s="1" t="s">
        <v>120</v>
      </c>
    </row>
    <row r="19" spans="1:15" x14ac:dyDescent="0.25">
      <c r="A19" s="1">
        <v>2020</v>
      </c>
      <c r="B19" s="1" t="s">
        <v>39</v>
      </c>
      <c r="C19" s="1" t="s">
        <v>197</v>
      </c>
      <c r="D19" s="1" t="s">
        <v>114</v>
      </c>
      <c r="E19" s="1" t="s">
        <v>146</v>
      </c>
      <c r="F19" s="1" t="s">
        <v>9</v>
      </c>
      <c r="G19" s="1" t="s">
        <v>99</v>
      </c>
      <c r="H19" s="1">
        <v>3</v>
      </c>
      <c r="I19" s="1">
        <v>84</v>
      </c>
      <c r="J19" s="1">
        <v>78</v>
      </c>
      <c r="O19" s="1" t="s">
        <v>120</v>
      </c>
    </row>
    <row r="20" spans="1:15" x14ac:dyDescent="0.25">
      <c r="A20" s="1">
        <v>2021</v>
      </c>
      <c r="B20" s="1" t="s">
        <v>39</v>
      </c>
      <c r="C20" s="1" t="s">
        <v>197</v>
      </c>
      <c r="D20" s="1" t="s">
        <v>114</v>
      </c>
      <c r="E20" s="1" t="s">
        <v>146</v>
      </c>
      <c r="F20" s="1" t="s">
        <v>9</v>
      </c>
      <c r="G20" s="1" t="s">
        <v>99</v>
      </c>
      <c r="H20" s="1">
        <v>6</v>
      </c>
      <c r="I20" s="1">
        <v>53</v>
      </c>
      <c r="J20" s="1">
        <v>109</v>
      </c>
    </row>
    <row r="21" spans="1:15" x14ac:dyDescent="0.25">
      <c r="A21" s="1">
        <v>2022</v>
      </c>
      <c r="B21" s="1" t="s">
        <v>39</v>
      </c>
      <c r="C21" s="1" t="s">
        <v>197</v>
      </c>
      <c r="D21" s="1" t="s">
        <v>114</v>
      </c>
      <c r="E21" s="1" t="s">
        <v>146</v>
      </c>
      <c r="F21" s="1" t="s">
        <v>9</v>
      </c>
      <c r="G21" s="1" t="s">
        <v>99</v>
      </c>
      <c r="H21" s="1">
        <v>4</v>
      </c>
      <c r="I21" s="1">
        <v>73</v>
      </c>
      <c r="J21" s="1">
        <v>89</v>
      </c>
    </row>
    <row r="22" spans="1:15" x14ac:dyDescent="0.25">
      <c r="A22" s="1">
        <v>2023</v>
      </c>
      <c r="B22" s="1" t="s">
        <v>39</v>
      </c>
      <c r="C22" s="1" t="s">
        <v>197</v>
      </c>
      <c r="D22" s="1" t="s">
        <v>114</v>
      </c>
      <c r="E22" s="1" t="s">
        <v>146</v>
      </c>
      <c r="F22" s="1" t="s">
        <v>9</v>
      </c>
      <c r="G22" s="1" t="s">
        <v>99</v>
      </c>
      <c r="H22" s="1">
        <v>5</v>
      </c>
      <c r="I22" s="1">
        <v>56</v>
      </c>
      <c r="J22" s="1">
        <v>106</v>
      </c>
    </row>
    <row r="23" spans="1:15" x14ac:dyDescent="0.25">
      <c r="A23" s="1">
        <v>2024</v>
      </c>
      <c r="B23" s="1" t="s">
        <v>39</v>
      </c>
      <c r="C23" s="1" t="s">
        <v>197</v>
      </c>
      <c r="D23" s="1" t="s">
        <v>114</v>
      </c>
      <c r="E23" s="1" t="s">
        <v>146</v>
      </c>
      <c r="F23" s="1" t="s">
        <v>9</v>
      </c>
      <c r="G23" s="1" t="s">
        <v>99</v>
      </c>
      <c r="H23" s="1">
        <v>6</v>
      </c>
      <c r="I23" s="1">
        <v>47</v>
      </c>
      <c r="J23" s="1">
        <v>115</v>
      </c>
    </row>
    <row r="24" spans="1:15" x14ac:dyDescent="0.25">
      <c r="A24" s="1">
        <v>2025</v>
      </c>
      <c r="B24" s="1" t="s">
        <v>39</v>
      </c>
      <c r="C24" s="1" t="s">
        <v>197</v>
      </c>
      <c r="D24" s="1" t="s">
        <v>114</v>
      </c>
      <c r="E24" s="1" t="s">
        <v>146</v>
      </c>
      <c r="F24" s="1" t="s">
        <v>9</v>
      </c>
      <c r="G24" s="1" t="s">
        <v>99</v>
      </c>
      <c r="H24" s="1">
        <v>6</v>
      </c>
      <c r="I24" s="1">
        <v>41</v>
      </c>
      <c r="J24" s="1">
        <v>121</v>
      </c>
    </row>
    <row r="26" spans="1:15" x14ac:dyDescent="0.25">
      <c r="H26" s="14">
        <f>AVERAGE(H2:H24)</f>
        <v>3.7391304347826089</v>
      </c>
      <c r="I26" s="1">
        <f>SUM(I2:I24)</f>
        <v>1754</v>
      </c>
      <c r="J26" s="1">
        <f>SUM(J2:J24)</f>
        <v>1972</v>
      </c>
      <c r="L26" s="10">
        <v>2</v>
      </c>
      <c r="M26" s="1">
        <v>3</v>
      </c>
      <c r="N26" s="1">
        <v>3</v>
      </c>
      <c r="O26" s="1">
        <v>8</v>
      </c>
    </row>
    <row r="29" spans="1:15" x14ac:dyDescent="0.25">
      <c r="B29" s="21" t="str">
        <f>'THT C4'!$B$29</f>
        <v>Summary</v>
      </c>
    </row>
  </sheetData>
  <hyperlinks>
    <hyperlink ref="B29" location="Summary!A1" display="Summary" xr:uid="{F06098F7-63D6-4241-BCB3-54BE19D95331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28"/>
  <sheetViews>
    <sheetView workbookViewId="0">
      <selection activeCell="O27" sqref="O27"/>
    </sheetView>
  </sheetViews>
  <sheetFormatPr defaultRowHeight="15" x14ac:dyDescent="0.25"/>
  <cols>
    <col min="2" max="2" width="17.85546875" customWidth="1"/>
    <col min="3" max="3" width="17.85546875" style="1" customWidth="1"/>
    <col min="9" max="10" width="9.140625" style="1"/>
    <col min="12" max="12" width="12.140625" style="1" bestFit="1" customWidth="1"/>
    <col min="13" max="13" width="9.7109375" style="1" bestFit="1" customWidth="1"/>
    <col min="14" max="14" width="12.5703125" style="1" bestFit="1" customWidth="1"/>
    <col min="15" max="15" width="12.7109375" style="1" bestFit="1" customWidth="1"/>
  </cols>
  <sheetData>
    <row r="1" spans="1:15" ht="18" thickBot="1" x14ac:dyDescent="0.35">
      <c r="A1" s="2" t="s">
        <v>0</v>
      </c>
      <c r="B1" s="2" t="s">
        <v>1</v>
      </c>
      <c r="C1" s="2" t="s">
        <v>169</v>
      </c>
      <c r="D1" s="2" t="s">
        <v>2</v>
      </c>
      <c r="E1" s="2" t="s">
        <v>245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1"/>
      <c r="L1" s="2" t="s">
        <v>115</v>
      </c>
      <c r="M1" s="2" t="s">
        <v>116</v>
      </c>
      <c r="N1" s="2" t="s">
        <v>117</v>
      </c>
      <c r="O1" s="2" t="s">
        <v>118</v>
      </c>
    </row>
    <row r="2" spans="1:15" ht="15.75" thickTop="1" x14ac:dyDescent="0.25">
      <c r="A2" s="1">
        <v>2003</v>
      </c>
      <c r="B2" s="1" t="s">
        <v>68</v>
      </c>
      <c r="C2" s="1" t="s">
        <v>224</v>
      </c>
      <c r="D2" s="1" t="s">
        <v>72</v>
      </c>
      <c r="E2" s="1" t="s">
        <v>137</v>
      </c>
      <c r="F2" s="1" t="s">
        <v>55</v>
      </c>
      <c r="G2" s="1" t="s">
        <v>58</v>
      </c>
      <c r="H2" s="1">
        <v>6</v>
      </c>
      <c r="I2" s="1">
        <v>59</v>
      </c>
      <c r="J2" s="1">
        <v>103</v>
      </c>
      <c r="K2" s="1"/>
    </row>
    <row r="3" spans="1:15" x14ac:dyDescent="0.25">
      <c r="A3" s="1">
        <v>2004</v>
      </c>
      <c r="B3" s="1" t="s">
        <v>68</v>
      </c>
      <c r="C3" s="1" t="s">
        <v>224</v>
      </c>
      <c r="D3" s="1" t="s">
        <v>72</v>
      </c>
      <c r="E3" s="1" t="s">
        <v>137</v>
      </c>
      <c r="F3" s="1" t="s">
        <v>55</v>
      </c>
      <c r="G3" s="1" t="s">
        <v>58</v>
      </c>
      <c r="H3" s="1">
        <v>4</v>
      </c>
      <c r="I3" s="1">
        <v>70</v>
      </c>
      <c r="J3" s="1">
        <v>92</v>
      </c>
      <c r="K3" s="1"/>
    </row>
    <row r="4" spans="1:15" x14ac:dyDescent="0.25">
      <c r="A4" s="1">
        <v>2005</v>
      </c>
      <c r="B4" s="1" t="s">
        <v>68</v>
      </c>
      <c r="C4" s="1" t="s">
        <v>224</v>
      </c>
      <c r="D4" s="1" t="s">
        <v>72</v>
      </c>
      <c r="E4" s="1" t="s">
        <v>137</v>
      </c>
      <c r="F4" s="1" t="s">
        <v>55</v>
      </c>
      <c r="G4" s="1" t="s">
        <v>58</v>
      </c>
      <c r="H4" s="1">
        <v>1</v>
      </c>
      <c r="I4" s="1">
        <v>112</v>
      </c>
      <c r="J4" s="1">
        <v>50</v>
      </c>
      <c r="K4" s="1"/>
      <c r="L4" s="1" t="s">
        <v>120</v>
      </c>
      <c r="M4" s="1" t="s">
        <v>120</v>
      </c>
      <c r="N4" s="1" t="s">
        <v>120</v>
      </c>
    </row>
    <row r="5" spans="1:15" x14ac:dyDescent="0.25">
      <c r="A5" s="1">
        <v>2006</v>
      </c>
      <c r="B5" s="1" t="s">
        <v>68</v>
      </c>
      <c r="C5" s="1" t="s">
        <v>224</v>
      </c>
      <c r="D5" s="1" t="s">
        <v>72</v>
      </c>
      <c r="E5" s="1" t="s">
        <v>137</v>
      </c>
      <c r="F5" s="1" t="s">
        <v>55</v>
      </c>
      <c r="G5" s="1" t="s">
        <v>58</v>
      </c>
      <c r="H5" s="1">
        <v>2</v>
      </c>
      <c r="I5" s="1">
        <v>107</v>
      </c>
      <c r="J5" s="1">
        <v>55</v>
      </c>
      <c r="K5" s="1"/>
      <c r="O5" s="1" t="s">
        <v>120</v>
      </c>
    </row>
    <row r="6" spans="1:15" x14ac:dyDescent="0.25">
      <c r="A6" s="1">
        <v>2007</v>
      </c>
      <c r="B6" s="1" t="s">
        <v>68</v>
      </c>
      <c r="C6" s="1" t="s">
        <v>224</v>
      </c>
      <c r="D6" s="1" t="s">
        <v>72</v>
      </c>
      <c r="E6" s="1" t="s">
        <v>137</v>
      </c>
      <c r="F6" s="1" t="s">
        <v>55</v>
      </c>
      <c r="G6" s="1" t="s">
        <v>58</v>
      </c>
      <c r="H6" s="1">
        <v>2</v>
      </c>
      <c r="I6" s="1">
        <v>100</v>
      </c>
      <c r="J6" s="1">
        <v>62</v>
      </c>
      <c r="K6" s="1"/>
      <c r="O6" s="1" t="s">
        <v>120</v>
      </c>
    </row>
    <row r="7" spans="1:15" x14ac:dyDescent="0.25">
      <c r="A7" s="1">
        <v>2008</v>
      </c>
      <c r="B7" s="1" t="s">
        <v>68</v>
      </c>
      <c r="C7" s="1" t="s">
        <v>224</v>
      </c>
      <c r="D7" s="1" t="s">
        <v>72</v>
      </c>
      <c r="E7" s="1" t="s">
        <v>137</v>
      </c>
      <c r="F7" s="1" t="s">
        <v>55</v>
      </c>
      <c r="G7" s="1" t="s">
        <v>58</v>
      </c>
      <c r="H7" s="1">
        <v>2</v>
      </c>
      <c r="I7" s="1">
        <v>97</v>
      </c>
      <c r="J7" s="1">
        <v>65</v>
      </c>
      <c r="K7" s="1"/>
      <c r="M7" s="1" t="s">
        <v>120</v>
      </c>
      <c r="O7" s="1" t="s">
        <v>120</v>
      </c>
    </row>
    <row r="8" spans="1:15" x14ac:dyDescent="0.25">
      <c r="A8" s="1">
        <v>2009</v>
      </c>
      <c r="B8" s="1" t="s">
        <v>68</v>
      </c>
      <c r="C8" s="1" t="s">
        <v>224</v>
      </c>
      <c r="D8" s="1" t="s">
        <v>72</v>
      </c>
      <c r="E8" s="1" t="s">
        <v>137</v>
      </c>
      <c r="F8" s="1" t="s">
        <v>55</v>
      </c>
      <c r="G8" s="1" t="s">
        <v>58</v>
      </c>
      <c r="H8" s="1">
        <v>1</v>
      </c>
      <c r="I8" s="1">
        <v>105</v>
      </c>
      <c r="J8" s="1">
        <v>57</v>
      </c>
      <c r="K8" s="1"/>
      <c r="N8" s="1" t="s">
        <v>120</v>
      </c>
    </row>
    <row r="9" spans="1:15" x14ac:dyDescent="0.25">
      <c r="A9" s="1">
        <v>2010</v>
      </c>
      <c r="B9" s="1" t="s">
        <v>68</v>
      </c>
      <c r="C9" s="1" t="s">
        <v>224</v>
      </c>
      <c r="D9" s="1" t="s">
        <v>72</v>
      </c>
      <c r="E9" s="1" t="s">
        <v>137</v>
      </c>
      <c r="F9" s="1" t="s">
        <v>55</v>
      </c>
      <c r="G9" s="1" t="s">
        <v>58</v>
      </c>
      <c r="H9" s="1">
        <v>5</v>
      </c>
      <c r="I9" s="1">
        <v>74</v>
      </c>
      <c r="J9" s="1">
        <v>88</v>
      </c>
      <c r="K9" s="1"/>
    </row>
    <row r="10" spans="1:15" x14ac:dyDescent="0.25">
      <c r="A10" s="1">
        <v>2011</v>
      </c>
      <c r="B10" s="1" t="s">
        <v>68</v>
      </c>
      <c r="C10" s="1" t="s">
        <v>224</v>
      </c>
      <c r="D10" s="1" t="s">
        <v>72</v>
      </c>
      <c r="E10" s="1" t="s">
        <v>137</v>
      </c>
      <c r="F10" s="1" t="s">
        <v>55</v>
      </c>
      <c r="G10" s="1" t="s">
        <v>58</v>
      </c>
      <c r="H10" s="1">
        <v>3</v>
      </c>
      <c r="I10" s="1">
        <v>83</v>
      </c>
      <c r="J10" s="1">
        <v>80</v>
      </c>
      <c r="K10" s="1"/>
      <c r="O10" s="1" t="s">
        <v>120</v>
      </c>
    </row>
    <row r="11" spans="1:15" x14ac:dyDescent="0.25">
      <c r="A11" s="1">
        <v>2012</v>
      </c>
      <c r="B11" s="1" t="s">
        <v>68</v>
      </c>
      <c r="C11" s="1" t="s">
        <v>224</v>
      </c>
      <c r="D11" s="1" t="s">
        <v>72</v>
      </c>
      <c r="E11" s="1" t="s">
        <v>137</v>
      </c>
      <c r="F11" s="1" t="s">
        <v>55</v>
      </c>
      <c r="G11" s="1" t="s">
        <v>58</v>
      </c>
      <c r="H11" s="1">
        <v>4</v>
      </c>
      <c r="I11" s="1">
        <v>83</v>
      </c>
      <c r="J11" s="1">
        <v>79</v>
      </c>
      <c r="K11" s="1"/>
      <c r="O11" s="1" t="s">
        <v>120</v>
      </c>
    </row>
    <row r="12" spans="1:15" x14ac:dyDescent="0.25">
      <c r="A12" s="1">
        <v>2013</v>
      </c>
      <c r="B12" s="1" t="s">
        <v>67</v>
      </c>
      <c r="C12" s="1" t="s">
        <v>201</v>
      </c>
      <c r="D12" s="1" t="s">
        <v>73</v>
      </c>
      <c r="E12" s="1" t="s">
        <v>137</v>
      </c>
      <c r="F12" s="1" t="s">
        <v>55</v>
      </c>
      <c r="G12" s="1" t="s">
        <v>58</v>
      </c>
      <c r="H12" s="1">
        <v>4</v>
      </c>
      <c r="I12" s="1">
        <v>90</v>
      </c>
      <c r="J12" s="1">
        <v>72</v>
      </c>
      <c r="K12" s="1"/>
      <c r="O12" s="1" t="s">
        <v>120</v>
      </c>
    </row>
    <row r="13" spans="1:15" x14ac:dyDescent="0.25">
      <c r="A13" s="1">
        <v>2014</v>
      </c>
      <c r="B13" s="1" t="s">
        <v>67</v>
      </c>
      <c r="C13" s="1" t="s">
        <v>201</v>
      </c>
      <c r="D13" s="1" t="s">
        <v>73</v>
      </c>
      <c r="E13" s="1" t="s">
        <v>137</v>
      </c>
      <c r="F13" s="1" t="s">
        <v>55</v>
      </c>
      <c r="G13" s="1" t="s">
        <v>58</v>
      </c>
      <c r="H13" s="1">
        <v>3</v>
      </c>
      <c r="I13" s="1">
        <v>93</v>
      </c>
      <c r="J13" s="1">
        <v>69</v>
      </c>
      <c r="K13" s="1"/>
      <c r="L13" s="1" t="s">
        <v>120</v>
      </c>
      <c r="M13" s="1" t="s">
        <v>120</v>
      </c>
      <c r="O13" s="1" t="s">
        <v>120</v>
      </c>
    </row>
    <row r="14" spans="1:15" x14ac:dyDescent="0.25">
      <c r="A14" s="1">
        <v>2015</v>
      </c>
      <c r="B14" s="1" t="s">
        <v>67</v>
      </c>
      <c r="C14" s="1" t="s">
        <v>201</v>
      </c>
      <c r="D14" s="1" t="s">
        <v>73</v>
      </c>
      <c r="E14" s="1" t="s">
        <v>137</v>
      </c>
      <c r="F14" s="1" t="s">
        <v>55</v>
      </c>
      <c r="G14" s="1" t="s">
        <v>58</v>
      </c>
      <c r="H14" s="1">
        <v>2</v>
      </c>
      <c r="I14" s="1">
        <v>110</v>
      </c>
      <c r="J14" s="1">
        <v>52</v>
      </c>
      <c r="K14" s="1"/>
      <c r="L14" s="1" t="s">
        <v>120</v>
      </c>
      <c r="M14" s="1" t="s">
        <v>120</v>
      </c>
      <c r="O14" s="1" t="s">
        <v>120</v>
      </c>
    </row>
    <row r="15" spans="1:15" x14ac:dyDescent="0.25">
      <c r="A15" s="1">
        <v>2016</v>
      </c>
      <c r="B15" s="1" t="s">
        <v>67</v>
      </c>
      <c r="C15" s="1" t="s">
        <v>201</v>
      </c>
      <c r="D15" s="1" t="s">
        <v>73</v>
      </c>
      <c r="E15" s="1" t="s">
        <v>137</v>
      </c>
      <c r="F15" s="1" t="s">
        <v>55</v>
      </c>
      <c r="G15" s="1" t="s">
        <v>58</v>
      </c>
      <c r="H15" s="1">
        <v>1</v>
      </c>
      <c r="I15" s="1">
        <v>101</v>
      </c>
      <c r="J15" s="1">
        <v>61</v>
      </c>
      <c r="K15" s="1"/>
      <c r="N15" s="1" t="s">
        <v>120</v>
      </c>
    </row>
    <row r="16" spans="1:15" x14ac:dyDescent="0.25">
      <c r="A16" s="1">
        <v>2017</v>
      </c>
      <c r="B16" s="1" t="s">
        <v>67</v>
      </c>
      <c r="C16" s="1" t="s">
        <v>253</v>
      </c>
      <c r="D16" s="1" t="s">
        <v>73</v>
      </c>
      <c r="E16" s="1" t="s">
        <v>137</v>
      </c>
      <c r="F16" s="1" t="s">
        <v>55</v>
      </c>
      <c r="G16" s="1" t="s">
        <v>58</v>
      </c>
      <c r="H16" s="1">
        <v>3</v>
      </c>
      <c r="I16" s="1">
        <v>72</v>
      </c>
      <c r="J16" s="1">
        <v>90</v>
      </c>
    </row>
    <row r="17" spans="1:17" x14ac:dyDescent="0.25">
      <c r="A17" s="1">
        <v>2018</v>
      </c>
      <c r="B17" s="1" t="s">
        <v>67</v>
      </c>
      <c r="C17" s="1" t="s">
        <v>253</v>
      </c>
      <c r="D17" s="1" t="s">
        <v>73</v>
      </c>
      <c r="E17" s="1" t="s">
        <v>137</v>
      </c>
      <c r="F17" s="1" t="s">
        <v>55</v>
      </c>
      <c r="G17" s="1" t="s">
        <v>58</v>
      </c>
      <c r="H17" s="1">
        <v>5</v>
      </c>
      <c r="I17" s="1">
        <v>70</v>
      </c>
      <c r="J17" s="1">
        <v>92</v>
      </c>
    </row>
    <row r="18" spans="1:17" x14ac:dyDescent="0.25">
      <c r="A18" s="1">
        <v>2019</v>
      </c>
      <c r="B18" s="1" t="s">
        <v>67</v>
      </c>
      <c r="C18" s="1" t="s">
        <v>253</v>
      </c>
      <c r="D18" s="1" t="s">
        <v>73</v>
      </c>
      <c r="E18" s="1" t="s">
        <v>137</v>
      </c>
      <c r="F18" s="1" t="s">
        <v>55</v>
      </c>
      <c r="G18" s="1" t="s">
        <v>58</v>
      </c>
      <c r="H18" s="1">
        <v>6</v>
      </c>
      <c r="I18" s="1">
        <v>49</v>
      </c>
      <c r="J18" s="1">
        <v>113</v>
      </c>
    </row>
    <row r="19" spans="1:17" x14ac:dyDescent="0.25">
      <c r="A19" s="1">
        <v>2020</v>
      </c>
      <c r="B19" s="1" t="s">
        <v>67</v>
      </c>
      <c r="C19" s="1" t="s">
        <v>253</v>
      </c>
      <c r="D19" s="1" t="s">
        <v>73</v>
      </c>
      <c r="E19" s="1" t="s">
        <v>137</v>
      </c>
      <c r="F19" s="1" t="s">
        <v>55</v>
      </c>
      <c r="G19" s="1" t="s">
        <v>58</v>
      </c>
      <c r="H19" s="1">
        <v>6</v>
      </c>
      <c r="I19" s="1">
        <v>62</v>
      </c>
      <c r="J19" s="1">
        <v>100</v>
      </c>
    </row>
    <row r="20" spans="1:17" x14ac:dyDescent="0.25">
      <c r="A20" s="1">
        <v>2021</v>
      </c>
      <c r="B20" s="1" t="s">
        <v>67</v>
      </c>
      <c r="C20" s="1" t="s">
        <v>253</v>
      </c>
      <c r="D20" s="1" t="s">
        <v>73</v>
      </c>
      <c r="E20" s="1" t="s">
        <v>137</v>
      </c>
      <c r="F20" s="1" t="s">
        <v>55</v>
      </c>
      <c r="G20" s="1" t="s">
        <v>58</v>
      </c>
      <c r="H20" s="1">
        <v>6</v>
      </c>
      <c r="I20" s="1">
        <v>58</v>
      </c>
      <c r="J20" s="1">
        <v>104</v>
      </c>
    </row>
    <row r="21" spans="1:17" x14ac:dyDescent="0.25">
      <c r="A21" s="1">
        <v>2022</v>
      </c>
      <c r="B21" s="1" t="s">
        <v>67</v>
      </c>
      <c r="C21" s="1" t="s">
        <v>253</v>
      </c>
      <c r="D21" s="1" t="s">
        <v>73</v>
      </c>
      <c r="E21" s="1" t="s">
        <v>137</v>
      </c>
      <c r="F21" s="1" t="s">
        <v>55</v>
      </c>
      <c r="G21" s="1" t="s">
        <v>58</v>
      </c>
      <c r="H21" s="1">
        <v>6</v>
      </c>
      <c r="I21" s="1">
        <v>58</v>
      </c>
      <c r="J21" s="1">
        <v>104</v>
      </c>
    </row>
    <row r="22" spans="1:17" x14ac:dyDescent="0.25">
      <c r="A22" s="1">
        <v>2023</v>
      </c>
      <c r="B22" s="1" t="s">
        <v>67</v>
      </c>
      <c r="C22" s="1" t="s">
        <v>253</v>
      </c>
      <c r="D22" s="1" t="s">
        <v>73</v>
      </c>
      <c r="E22" s="1" t="s">
        <v>137</v>
      </c>
      <c r="F22" s="1" t="s">
        <v>55</v>
      </c>
      <c r="G22" s="1" t="s">
        <v>58</v>
      </c>
      <c r="H22" s="1">
        <v>2</v>
      </c>
      <c r="I22" s="1">
        <v>101</v>
      </c>
      <c r="J22" s="1">
        <v>61</v>
      </c>
      <c r="M22" s="1" t="s">
        <v>119</v>
      </c>
      <c r="O22" s="1" t="s">
        <v>120</v>
      </c>
      <c r="Q22">
        <v>7</v>
      </c>
    </row>
    <row r="23" spans="1:17" x14ac:dyDescent="0.25">
      <c r="A23" s="1">
        <v>2024</v>
      </c>
      <c r="B23" s="1" t="s">
        <v>67</v>
      </c>
      <c r="C23" s="1" t="s">
        <v>253</v>
      </c>
      <c r="D23" s="1" t="s">
        <v>73</v>
      </c>
      <c r="E23" s="1" t="s">
        <v>137</v>
      </c>
      <c r="F23" s="1" t="s">
        <v>55</v>
      </c>
      <c r="G23" s="1" t="s">
        <v>58</v>
      </c>
      <c r="H23" s="1">
        <v>3</v>
      </c>
      <c r="I23" s="1">
        <v>95</v>
      </c>
      <c r="J23" s="1">
        <v>67</v>
      </c>
      <c r="L23" s="1" t="s">
        <v>119</v>
      </c>
      <c r="O23" s="1" t="s">
        <v>119</v>
      </c>
    </row>
    <row r="24" spans="1:17" x14ac:dyDescent="0.25">
      <c r="A24" s="1">
        <v>2025</v>
      </c>
      <c r="B24" s="1" t="s">
        <v>67</v>
      </c>
      <c r="C24" s="1" t="s">
        <v>253</v>
      </c>
      <c r="D24" s="1" t="s">
        <v>73</v>
      </c>
      <c r="E24" s="1" t="s">
        <v>137</v>
      </c>
      <c r="F24" s="1" t="s">
        <v>55</v>
      </c>
      <c r="G24" s="1" t="s">
        <v>58</v>
      </c>
      <c r="H24" s="1">
        <v>2</v>
      </c>
      <c r="I24" s="1">
        <v>93</v>
      </c>
      <c r="J24" s="1">
        <v>69</v>
      </c>
      <c r="O24" s="1" t="s">
        <v>120</v>
      </c>
    </row>
    <row r="26" spans="1:17" x14ac:dyDescent="0.25">
      <c r="H26" s="14">
        <f>AVERAGE(H2:H24)</f>
        <v>3.4347826086956523</v>
      </c>
      <c r="I26" s="1">
        <f>SUM(I2:I24)</f>
        <v>1942</v>
      </c>
      <c r="J26" s="1">
        <f>SUM(J2:J24)</f>
        <v>1785</v>
      </c>
      <c r="L26" s="1">
        <v>4</v>
      </c>
      <c r="M26" s="1">
        <v>5</v>
      </c>
      <c r="N26" s="1">
        <v>3</v>
      </c>
      <c r="O26" s="1">
        <v>11</v>
      </c>
    </row>
    <row r="28" spans="1:17" x14ac:dyDescent="0.25">
      <c r="B28" s="21" t="str">
        <f>'THT C4'!$B$29</f>
        <v>Summary</v>
      </c>
    </row>
  </sheetData>
  <hyperlinks>
    <hyperlink ref="B28" location="Summary!A1" display="Summary" xr:uid="{76509055-54C1-4794-BF60-17359BE3A1B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8"/>
  <sheetViews>
    <sheetView workbookViewId="0">
      <selection activeCell="B28" sqref="B28"/>
    </sheetView>
  </sheetViews>
  <sheetFormatPr defaultRowHeight="15" x14ac:dyDescent="0.25"/>
  <cols>
    <col min="2" max="2" width="18.85546875" customWidth="1"/>
    <col min="3" max="3" width="18.85546875" style="1" customWidth="1"/>
    <col min="9" max="10" width="9.140625" style="1"/>
    <col min="12" max="12" width="12.140625" style="1" bestFit="1" customWidth="1"/>
    <col min="13" max="13" width="9.7109375" style="1" bestFit="1" customWidth="1"/>
    <col min="14" max="14" width="12.5703125" style="1" bestFit="1" customWidth="1"/>
    <col min="15" max="15" width="12.7109375" style="1" bestFit="1" customWidth="1"/>
  </cols>
  <sheetData>
    <row r="1" spans="1:15" ht="18" thickBot="1" x14ac:dyDescent="0.35">
      <c r="A1" s="2" t="s">
        <v>0</v>
      </c>
      <c r="B1" s="2" t="s">
        <v>1</v>
      </c>
      <c r="C1" s="2" t="s">
        <v>169</v>
      </c>
      <c r="D1" s="2" t="s">
        <v>2</v>
      </c>
      <c r="E1" s="2" t="s">
        <v>245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1"/>
      <c r="L1" s="2" t="s">
        <v>115</v>
      </c>
      <c r="M1" s="2" t="s">
        <v>116</v>
      </c>
      <c r="N1" s="2" t="s">
        <v>117</v>
      </c>
      <c r="O1" s="2" t="s">
        <v>118</v>
      </c>
    </row>
    <row r="2" spans="1:15" ht="15.75" thickTop="1" x14ac:dyDescent="0.25">
      <c r="A2" s="1">
        <v>2003</v>
      </c>
      <c r="B2" s="1" t="s">
        <v>24</v>
      </c>
      <c r="C2" s="1" t="s">
        <v>178</v>
      </c>
      <c r="D2" s="1" t="s">
        <v>102</v>
      </c>
      <c r="E2" s="1" t="s">
        <v>126</v>
      </c>
      <c r="F2" s="1" t="s">
        <v>9</v>
      </c>
      <c r="G2" s="1" t="s">
        <v>11</v>
      </c>
      <c r="H2" s="1">
        <v>2</v>
      </c>
      <c r="I2" s="1">
        <v>97</v>
      </c>
      <c r="J2" s="1">
        <v>65</v>
      </c>
      <c r="K2" s="1"/>
      <c r="O2" s="1" t="s">
        <v>120</v>
      </c>
    </row>
    <row r="3" spans="1:15" x14ac:dyDescent="0.25">
      <c r="A3" s="1">
        <v>2004</v>
      </c>
      <c r="B3" s="1" t="s">
        <v>24</v>
      </c>
      <c r="C3" s="1" t="s">
        <v>178</v>
      </c>
      <c r="D3" s="1" t="s">
        <v>102</v>
      </c>
      <c r="E3" s="1" t="s">
        <v>126</v>
      </c>
      <c r="F3" s="1" t="s">
        <v>9</v>
      </c>
      <c r="G3" s="1" t="s">
        <v>11</v>
      </c>
      <c r="H3" s="1">
        <v>6</v>
      </c>
      <c r="I3" s="1">
        <v>56</v>
      </c>
      <c r="J3" s="1">
        <v>106</v>
      </c>
      <c r="K3" s="1"/>
    </row>
    <row r="4" spans="1:15" x14ac:dyDescent="0.25">
      <c r="A4" s="1">
        <v>2005</v>
      </c>
      <c r="B4" s="1" t="s">
        <v>24</v>
      </c>
      <c r="C4" s="1" t="s">
        <v>178</v>
      </c>
      <c r="D4" s="1" t="s">
        <v>102</v>
      </c>
      <c r="E4" s="1" t="s">
        <v>126</v>
      </c>
      <c r="F4" s="1" t="s">
        <v>9</v>
      </c>
      <c r="G4" s="1" t="s">
        <v>11</v>
      </c>
      <c r="H4" s="1">
        <v>3</v>
      </c>
      <c r="I4" s="1">
        <v>65</v>
      </c>
      <c r="J4" s="1">
        <v>97</v>
      </c>
      <c r="K4" s="1"/>
    </row>
    <row r="5" spans="1:15" x14ac:dyDescent="0.25">
      <c r="A5" s="1">
        <v>2006</v>
      </c>
      <c r="B5" s="1" t="s">
        <v>24</v>
      </c>
      <c r="C5" s="1" t="s">
        <v>178</v>
      </c>
      <c r="D5" s="1" t="s">
        <v>102</v>
      </c>
      <c r="E5" s="1" t="s">
        <v>126</v>
      </c>
      <c r="F5" s="1" t="s">
        <v>9</v>
      </c>
      <c r="G5" s="1" t="s">
        <v>11</v>
      </c>
      <c r="H5" s="1">
        <v>6</v>
      </c>
      <c r="I5" s="1">
        <v>42</v>
      </c>
      <c r="J5" s="1">
        <v>120</v>
      </c>
      <c r="K5" s="1"/>
    </row>
    <row r="6" spans="1:15" x14ac:dyDescent="0.25">
      <c r="A6" s="1">
        <v>2007</v>
      </c>
      <c r="B6" s="1" t="s">
        <v>24</v>
      </c>
      <c r="C6" s="1" t="s">
        <v>178</v>
      </c>
      <c r="D6" s="1" t="s">
        <v>102</v>
      </c>
      <c r="E6" s="1" t="s">
        <v>126</v>
      </c>
      <c r="F6" s="1" t="s">
        <v>9</v>
      </c>
      <c r="G6" s="1" t="s">
        <v>11</v>
      </c>
      <c r="H6" s="1">
        <v>3</v>
      </c>
      <c r="I6" s="1">
        <v>72</v>
      </c>
      <c r="J6" s="1">
        <v>90</v>
      </c>
      <c r="K6" s="1"/>
    </row>
    <row r="7" spans="1:15" x14ac:dyDescent="0.25">
      <c r="A7" s="1">
        <v>2008</v>
      </c>
      <c r="B7" s="1" t="s">
        <v>14</v>
      </c>
      <c r="C7" s="1" t="s">
        <v>179</v>
      </c>
      <c r="D7" s="1" t="s">
        <v>15</v>
      </c>
      <c r="E7" s="1" t="s">
        <v>126</v>
      </c>
      <c r="F7" s="1" t="s">
        <v>9</v>
      </c>
      <c r="G7" s="1" t="s">
        <v>11</v>
      </c>
      <c r="H7" s="1">
        <v>5</v>
      </c>
      <c r="I7" s="1">
        <v>60</v>
      </c>
      <c r="J7" s="1">
        <v>102</v>
      </c>
      <c r="K7" s="1"/>
    </row>
    <row r="8" spans="1:15" x14ac:dyDescent="0.25">
      <c r="A8" s="1">
        <v>2009</v>
      </c>
      <c r="B8" s="1" t="s">
        <v>14</v>
      </c>
      <c r="C8" s="1" t="s">
        <v>179</v>
      </c>
      <c r="D8" s="1" t="s">
        <v>15</v>
      </c>
      <c r="E8" s="1" t="s">
        <v>126</v>
      </c>
      <c r="F8" s="1" t="s">
        <v>9</v>
      </c>
      <c r="G8" s="1" t="s">
        <v>11</v>
      </c>
      <c r="H8" s="1">
        <v>6</v>
      </c>
      <c r="I8" s="1">
        <v>57</v>
      </c>
      <c r="J8" s="1">
        <v>105</v>
      </c>
      <c r="K8" s="1"/>
    </row>
    <row r="9" spans="1:15" x14ac:dyDescent="0.25">
      <c r="A9" s="1">
        <v>2010</v>
      </c>
      <c r="B9" s="1" t="s">
        <v>14</v>
      </c>
      <c r="C9" s="1" t="s">
        <v>179</v>
      </c>
      <c r="D9" s="1" t="s">
        <v>15</v>
      </c>
      <c r="E9" s="1" t="s">
        <v>126</v>
      </c>
      <c r="F9" s="1" t="s">
        <v>9</v>
      </c>
      <c r="G9" s="1" t="s">
        <v>11</v>
      </c>
      <c r="H9" s="1">
        <v>5</v>
      </c>
      <c r="I9" s="1">
        <v>64</v>
      </c>
      <c r="J9" s="1">
        <v>98</v>
      </c>
      <c r="K9" s="1"/>
    </row>
    <row r="10" spans="1:15" x14ac:dyDescent="0.25">
      <c r="A10" s="1">
        <v>2011</v>
      </c>
      <c r="B10" s="1" t="s">
        <v>14</v>
      </c>
      <c r="C10" s="1" t="s">
        <v>179</v>
      </c>
      <c r="D10" s="1" t="s">
        <v>15</v>
      </c>
      <c r="E10" s="1" t="s">
        <v>126</v>
      </c>
      <c r="F10" s="1" t="s">
        <v>9</v>
      </c>
      <c r="G10" s="1" t="s">
        <v>11</v>
      </c>
      <c r="H10" s="1">
        <v>5</v>
      </c>
      <c r="I10" s="1">
        <v>63</v>
      </c>
      <c r="J10" s="1">
        <v>99</v>
      </c>
      <c r="K10" s="1"/>
    </row>
    <row r="11" spans="1:15" x14ac:dyDescent="0.25">
      <c r="A11" s="1">
        <v>2012</v>
      </c>
      <c r="B11" s="1" t="s">
        <v>14</v>
      </c>
      <c r="C11" s="1" t="s">
        <v>179</v>
      </c>
      <c r="D11" s="1" t="s">
        <v>15</v>
      </c>
      <c r="E11" s="1" t="s">
        <v>126</v>
      </c>
      <c r="F11" s="1" t="s">
        <v>9</v>
      </c>
      <c r="G11" s="1" t="s">
        <v>11</v>
      </c>
      <c r="H11" s="1">
        <v>4</v>
      </c>
      <c r="I11" s="1">
        <v>76</v>
      </c>
      <c r="J11" s="1">
        <v>86</v>
      </c>
      <c r="K11" s="1"/>
    </row>
    <row r="12" spans="1:15" x14ac:dyDescent="0.25">
      <c r="A12" s="1">
        <v>2013</v>
      </c>
      <c r="B12" s="1" t="s">
        <v>14</v>
      </c>
      <c r="C12" s="1" t="s">
        <v>179</v>
      </c>
      <c r="D12" s="1" t="s">
        <v>15</v>
      </c>
      <c r="E12" s="1" t="s">
        <v>126</v>
      </c>
      <c r="F12" s="1" t="s">
        <v>9</v>
      </c>
      <c r="G12" s="1" t="s">
        <v>11</v>
      </c>
      <c r="H12" s="1">
        <v>1</v>
      </c>
      <c r="I12" s="1">
        <v>98</v>
      </c>
      <c r="J12" s="1">
        <v>64</v>
      </c>
      <c r="K12" s="1"/>
      <c r="L12" s="1" t="s">
        <v>120</v>
      </c>
      <c r="M12" s="1" t="s">
        <v>120</v>
      </c>
      <c r="N12" s="1" t="s">
        <v>120</v>
      </c>
    </row>
    <row r="13" spans="1:15" x14ac:dyDescent="0.25">
      <c r="A13" s="1">
        <v>2014</v>
      </c>
      <c r="B13" s="1" t="s">
        <v>14</v>
      </c>
      <c r="C13" s="1" t="s">
        <v>179</v>
      </c>
      <c r="D13" s="1" t="s">
        <v>15</v>
      </c>
      <c r="E13" s="1" t="s">
        <v>126</v>
      </c>
      <c r="F13" s="1" t="s">
        <v>9</v>
      </c>
      <c r="G13" s="1" t="s">
        <v>11</v>
      </c>
      <c r="H13" s="1">
        <v>2</v>
      </c>
      <c r="I13" s="1">
        <v>94</v>
      </c>
      <c r="J13" s="1">
        <v>68</v>
      </c>
      <c r="K13" s="1"/>
      <c r="O13" s="1" t="s">
        <v>120</v>
      </c>
    </row>
    <row r="14" spans="1:15" x14ac:dyDescent="0.25">
      <c r="A14" s="1">
        <v>2015</v>
      </c>
      <c r="B14" s="1" t="s">
        <v>14</v>
      </c>
      <c r="C14" s="1" t="s">
        <v>179</v>
      </c>
      <c r="D14" s="1" t="s">
        <v>15</v>
      </c>
      <c r="E14" s="1" t="s">
        <v>126</v>
      </c>
      <c r="F14" s="1" t="s">
        <v>9</v>
      </c>
      <c r="G14" s="1" t="s">
        <v>11</v>
      </c>
      <c r="H14" s="1">
        <v>1</v>
      </c>
      <c r="I14" s="1">
        <v>94</v>
      </c>
      <c r="J14" s="1">
        <v>68</v>
      </c>
      <c r="K14" s="1"/>
      <c r="N14" s="1" t="s">
        <v>120</v>
      </c>
    </row>
    <row r="15" spans="1:15" x14ac:dyDescent="0.25">
      <c r="A15" s="1">
        <v>2016</v>
      </c>
      <c r="B15" s="1" t="s">
        <v>14</v>
      </c>
      <c r="C15" s="1" t="s">
        <v>179</v>
      </c>
      <c r="D15" s="1" t="s">
        <v>15</v>
      </c>
      <c r="E15" s="1" t="s">
        <v>126</v>
      </c>
      <c r="F15" s="1" t="s">
        <v>9</v>
      </c>
      <c r="G15" s="1" t="s">
        <v>11</v>
      </c>
      <c r="H15" s="1">
        <v>2</v>
      </c>
      <c r="I15" s="1">
        <v>99</v>
      </c>
      <c r="J15" s="1">
        <v>63</v>
      </c>
      <c r="K15" s="1"/>
      <c r="O15" s="1" t="s">
        <v>120</v>
      </c>
    </row>
    <row r="16" spans="1:15" x14ac:dyDescent="0.25">
      <c r="A16" s="1">
        <v>2017</v>
      </c>
      <c r="B16" s="1" t="s">
        <v>14</v>
      </c>
      <c r="C16" s="1" t="s">
        <v>179</v>
      </c>
      <c r="D16" s="1" t="s">
        <v>15</v>
      </c>
      <c r="E16" s="1" t="s">
        <v>126</v>
      </c>
      <c r="F16" s="1" t="s">
        <v>9</v>
      </c>
      <c r="G16" s="1" t="s">
        <v>11</v>
      </c>
      <c r="H16" s="1">
        <v>2</v>
      </c>
      <c r="I16" s="1">
        <v>100</v>
      </c>
      <c r="J16" s="1">
        <v>62</v>
      </c>
      <c r="O16" s="1" t="s">
        <v>120</v>
      </c>
    </row>
    <row r="17" spans="1:17" x14ac:dyDescent="0.25">
      <c r="A17" s="1">
        <v>2018</v>
      </c>
      <c r="B17" s="1" t="s">
        <v>14</v>
      </c>
      <c r="C17" s="1" t="s">
        <v>179</v>
      </c>
      <c r="D17" s="1" t="s">
        <v>15</v>
      </c>
      <c r="E17" s="1" t="s">
        <v>126</v>
      </c>
      <c r="F17" s="1" t="s">
        <v>9</v>
      </c>
      <c r="G17" s="1" t="s">
        <v>11</v>
      </c>
      <c r="H17" s="1">
        <v>1</v>
      </c>
      <c r="I17" s="1">
        <v>98</v>
      </c>
      <c r="J17" s="1">
        <v>64</v>
      </c>
      <c r="N17" s="1" t="s">
        <v>120</v>
      </c>
    </row>
    <row r="18" spans="1:17" x14ac:dyDescent="0.25">
      <c r="A18" s="1">
        <v>2019</v>
      </c>
      <c r="B18" s="1" t="s">
        <v>14</v>
      </c>
      <c r="C18" s="1" t="s">
        <v>179</v>
      </c>
      <c r="D18" s="1" t="s">
        <v>15</v>
      </c>
      <c r="E18" s="1" t="s">
        <v>126</v>
      </c>
      <c r="F18" s="1" t="s">
        <v>9</v>
      </c>
      <c r="G18" s="1" t="s">
        <v>11</v>
      </c>
      <c r="H18" s="1">
        <v>2</v>
      </c>
      <c r="I18" s="1">
        <v>107</v>
      </c>
      <c r="J18" s="1">
        <v>55</v>
      </c>
      <c r="O18" s="1" t="s">
        <v>120</v>
      </c>
    </row>
    <row r="19" spans="1:17" x14ac:dyDescent="0.25">
      <c r="A19" s="1">
        <v>2020</v>
      </c>
      <c r="B19" s="1" t="s">
        <v>14</v>
      </c>
      <c r="C19" s="1" t="s">
        <v>179</v>
      </c>
      <c r="D19" s="1" t="s">
        <v>283</v>
      </c>
      <c r="E19" s="1" t="s">
        <v>126</v>
      </c>
      <c r="F19" s="1" t="s">
        <v>9</v>
      </c>
      <c r="G19" s="1" t="s">
        <v>11</v>
      </c>
      <c r="H19" s="1">
        <v>2</v>
      </c>
      <c r="I19" s="1">
        <v>105</v>
      </c>
      <c r="J19" s="1">
        <v>57</v>
      </c>
      <c r="O19" s="1" t="s">
        <v>120</v>
      </c>
    </row>
    <row r="20" spans="1:17" x14ac:dyDescent="0.25">
      <c r="A20" s="1">
        <v>2021</v>
      </c>
      <c r="B20" s="1" t="s">
        <v>14</v>
      </c>
      <c r="C20" s="1" t="s">
        <v>179</v>
      </c>
      <c r="D20" s="1" t="s">
        <v>300</v>
      </c>
      <c r="E20" s="1" t="s">
        <v>126</v>
      </c>
      <c r="F20" s="1" t="s">
        <v>9</v>
      </c>
      <c r="G20" s="1" t="s">
        <v>11</v>
      </c>
      <c r="H20" s="1">
        <v>3</v>
      </c>
      <c r="I20" s="1">
        <v>98</v>
      </c>
      <c r="J20" s="1">
        <v>64</v>
      </c>
      <c r="O20" s="1" t="s">
        <v>120</v>
      </c>
    </row>
    <row r="21" spans="1:17" x14ac:dyDescent="0.25">
      <c r="A21" s="1">
        <v>2022</v>
      </c>
      <c r="B21" s="1" t="s">
        <v>14</v>
      </c>
      <c r="C21" s="1" t="s">
        <v>179</v>
      </c>
      <c r="D21" s="1" t="s">
        <v>15</v>
      </c>
      <c r="E21" s="1" t="s">
        <v>126</v>
      </c>
      <c r="F21" s="1" t="s">
        <v>9</v>
      </c>
      <c r="G21" s="1" t="s">
        <v>11</v>
      </c>
      <c r="H21" s="1">
        <v>2</v>
      </c>
      <c r="I21" s="1">
        <v>106</v>
      </c>
      <c r="J21" s="1">
        <v>56</v>
      </c>
      <c r="O21" s="1" t="s">
        <v>120</v>
      </c>
    </row>
    <row r="22" spans="1:17" x14ac:dyDescent="0.25">
      <c r="A22" s="1">
        <v>2023</v>
      </c>
      <c r="B22" s="1" t="s">
        <v>14</v>
      </c>
      <c r="C22" s="1" t="s">
        <v>179</v>
      </c>
      <c r="D22" s="1" t="s">
        <v>15</v>
      </c>
      <c r="E22" s="1" t="s">
        <v>126</v>
      </c>
      <c r="F22" s="1" t="s">
        <v>9</v>
      </c>
      <c r="G22" s="1" t="s">
        <v>11</v>
      </c>
      <c r="H22" s="1">
        <v>3</v>
      </c>
      <c r="I22" s="1">
        <v>84</v>
      </c>
      <c r="J22" s="1">
        <v>78</v>
      </c>
      <c r="Q22">
        <v>8</v>
      </c>
    </row>
    <row r="23" spans="1:17" x14ac:dyDescent="0.25">
      <c r="A23" s="1">
        <v>2024</v>
      </c>
      <c r="B23" s="1" t="s">
        <v>14</v>
      </c>
      <c r="C23" s="1" t="s">
        <v>179</v>
      </c>
      <c r="D23" s="1" t="s">
        <v>15</v>
      </c>
      <c r="E23" s="1" t="s">
        <v>126</v>
      </c>
      <c r="F23" s="1" t="s">
        <v>9</v>
      </c>
      <c r="G23" s="1" t="s">
        <v>11</v>
      </c>
      <c r="H23" s="1">
        <v>1</v>
      </c>
      <c r="I23" s="1">
        <v>109</v>
      </c>
      <c r="J23" s="1">
        <v>53</v>
      </c>
      <c r="N23" s="1" t="s">
        <v>119</v>
      </c>
    </row>
    <row r="24" spans="1:17" x14ac:dyDescent="0.25">
      <c r="A24" s="1">
        <v>2025</v>
      </c>
      <c r="B24" s="1" t="s">
        <v>14</v>
      </c>
      <c r="C24" s="1" t="s">
        <v>179</v>
      </c>
      <c r="D24" s="1" t="s">
        <v>15</v>
      </c>
      <c r="E24" s="1" t="s">
        <v>126</v>
      </c>
      <c r="F24" s="1" t="s">
        <v>9</v>
      </c>
      <c r="G24" s="1" t="s">
        <v>11</v>
      </c>
      <c r="H24" s="1">
        <v>3</v>
      </c>
      <c r="I24" s="1">
        <v>88</v>
      </c>
      <c r="J24" s="1">
        <v>74</v>
      </c>
      <c r="O24" s="1" t="s">
        <v>120</v>
      </c>
    </row>
    <row r="26" spans="1:17" x14ac:dyDescent="0.25">
      <c r="H26" s="14">
        <f>AVERAGE(H2:H24)</f>
        <v>3.0434782608695654</v>
      </c>
      <c r="I26" s="1">
        <f>SUM(I2:I24)</f>
        <v>1932</v>
      </c>
      <c r="J26" s="1">
        <f>SUM(J2:J24)</f>
        <v>1794</v>
      </c>
      <c r="L26" s="1">
        <v>1</v>
      </c>
      <c r="M26" s="1">
        <v>1</v>
      </c>
      <c r="N26" s="1">
        <v>4</v>
      </c>
      <c r="O26" s="1">
        <v>9</v>
      </c>
    </row>
    <row r="28" spans="1:17" x14ac:dyDescent="0.25">
      <c r="B28" s="21" t="str">
        <f>'THT C4'!$B$29</f>
        <v>Summary</v>
      </c>
    </row>
  </sheetData>
  <hyperlinks>
    <hyperlink ref="B28" location="Summary!A1" display="Summary" xr:uid="{B38F22F0-2B51-4F0D-9E0B-CBFC1307DF8E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28"/>
  <sheetViews>
    <sheetView workbookViewId="0">
      <selection activeCell="L24" sqref="L24"/>
    </sheetView>
  </sheetViews>
  <sheetFormatPr defaultRowHeight="15" x14ac:dyDescent="0.25"/>
  <cols>
    <col min="2" max="2" width="18.140625" customWidth="1"/>
    <col min="3" max="3" width="18.140625" style="1" customWidth="1"/>
    <col min="8" max="11" width="9.140625" style="1"/>
    <col min="12" max="12" width="12.85546875" style="1" customWidth="1"/>
    <col min="13" max="13" width="9.140625" style="1"/>
    <col min="14" max="14" width="12.28515625" style="1" customWidth="1"/>
    <col min="15" max="15" width="12.140625" style="1" customWidth="1"/>
  </cols>
  <sheetData>
    <row r="1" spans="1:15" ht="18" thickBot="1" x14ac:dyDescent="0.35">
      <c r="A1" s="2" t="s">
        <v>0</v>
      </c>
      <c r="B1" s="2" t="s">
        <v>1</v>
      </c>
      <c r="C1" s="2" t="s">
        <v>169</v>
      </c>
      <c r="D1" s="2" t="s">
        <v>2</v>
      </c>
      <c r="E1" s="2" t="s">
        <v>245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/>
      <c r="L1" s="2" t="s">
        <v>115</v>
      </c>
      <c r="M1" s="2" t="s">
        <v>116</v>
      </c>
      <c r="N1" s="2" t="s">
        <v>117</v>
      </c>
      <c r="O1" s="2" t="s">
        <v>118</v>
      </c>
    </row>
    <row r="2" spans="1:15" ht="15.75" thickTop="1" x14ac:dyDescent="0.25">
      <c r="A2" s="1">
        <v>2003</v>
      </c>
      <c r="B2" s="1" t="s">
        <v>41</v>
      </c>
      <c r="C2" s="1" t="s">
        <v>209</v>
      </c>
      <c r="D2" s="1" t="s">
        <v>97</v>
      </c>
      <c r="E2" s="1" t="s">
        <v>132</v>
      </c>
      <c r="F2" s="1" t="s">
        <v>55</v>
      </c>
      <c r="G2" s="1" t="s">
        <v>56</v>
      </c>
      <c r="H2" s="1">
        <v>1</v>
      </c>
      <c r="I2" s="1">
        <v>95</v>
      </c>
      <c r="J2" s="1">
        <v>67</v>
      </c>
      <c r="M2" s="1" t="s">
        <v>120</v>
      </c>
      <c r="N2" s="1" t="s">
        <v>120</v>
      </c>
    </row>
    <row r="3" spans="1:15" x14ac:dyDescent="0.25">
      <c r="A3" s="1">
        <v>2004</v>
      </c>
      <c r="B3" s="1" t="s">
        <v>41</v>
      </c>
      <c r="C3" s="1" t="s">
        <v>209</v>
      </c>
      <c r="D3" s="1" t="s">
        <v>97</v>
      </c>
      <c r="E3" s="1" t="s">
        <v>132</v>
      </c>
      <c r="F3" s="1" t="s">
        <v>55</v>
      </c>
      <c r="G3" s="1" t="s">
        <v>56</v>
      </c>
      <c r="H3" s="1">
        <v>3</v>
      </c>
      <c r="I3" s="1">
        <v>98</v>
      </c>
      <c r="J3" s="1">
        <v>64</v>
      </c>
      <c r="M3" s="1" t="s">
        <v>120</v>
      </c>
      <c r="O3" s="1" t="s">
        <v>120</v>
      </c>
    </row>
    <row r="4" spans="1:15" x14ac:dyDescent="0.25">
      <c r="A4" s="1">
        <v>2005</v>
      </c>
      <c r="B4" s="1" t="s">
        <v>41</v>
      </c>
      <c r="C4" s="1" t="s">
        <v>209</v>
      </c>
      <c r="D4" s="1" t="s">
        <v>97</v>
      </c>
      <c r="E4" s="1" t="s">
        <v>132</v>
      </c>
      <c r="F4" s="1" t="s">
        <v>55</v>
      </c>
      <c r="G4" s="1" t="s">
        <v>56</v>
      </c>
      <c r="H4" s="1">
        <v>1</v>
      </c>
      <c r="I4" s="1">
        <v>107</v>
      </c>
      <c r="J4" s="1">
        <v>55</v>
      </c>
      <c r="N4" s="1" t="s">
        <v>120</v>
      </c>
    </row>
    <row r="5" spans="1:15" x14ac:dyDescent="0.25">
      <c r="A5" s="1">
        <v>2006</v>
      </c>
      <c r="B5" s="1" t="s">
        <v>41</v>
      </c>
      <c r="C5" s="1" t="s">
        <v>209</v>
      </c>
      <c r="D5" s="1" t="s">
        <v>97</v>
      </c>
      <c r="E5" s="1" t="s">
        <v>132</v>
      </c>
      <c r="F5" s="1" t="s">
        <v>55</v>
      </c>
      <c r="G5" s="1" t="s">
        <v>56</v>
      </c>
      <c r="H5" s="1">
        <v>2</v>
      </c>
      <c r="I5" s="1">
        <v>84</v>
      </c>
      <c r="J5" s="1">
        <v>78</v>
      </c>
      <c r="O5" s="1" t="s">
        <v>120</v>
      </c>
    </row>
    <row r="6" spans="1:15" x14ac:dyDescent="0.25">
      <c r="A6" s="1">
        <v>2007</v>
      </c>
      <c r="B6" s="1" t="s">
        <v>41</v>
      </c>
      <c r="C6" s="1" t="s">
        <v>209</v>
      </c>
      <c r="D6" s="1" t="s">
        <v>97</v>
      </c>
      <c r="E6" s="1" t="s">
        <v>132</v>
      </c>
      <c r="F6" s="1" t="s">
        <v>55</v>
      </c>
      <c r="G6" s="1" t="s">
        <v>56</v>
      </c>
      <c r="H6" s="1">
        <v>2</v>
      </c>
      <c r="I6" s="1">
        <v>98</v>
      </c>
      <c r="J6" s="1">
        <v>64</v>
      </c>
      <c r="O6" s="1" t="s">
        <v>120</v>
      </c>
    </row>
    <row r="7" spans="1:15" x14ac:dyDescent="0.25">
      <c r="A7" s="1">
        <v>2008</v>
      </c>
      <c r="B7" s="1" t="s">
        <v>41</v>
      </c>
      <c r="C7" s="1" t="s">
        <v>209</v>
      </c>
      <c r="D7" s="1" t="s">
        <v>97</v>
      </c>
      <c r="E7" s="1" t="s">
        <v>132</v>
      </c>
      <c r="F7" s="1" t="s">
        <v>55</v>
      </c>
      <c r="G7" s="1" t="s">
        <v>56</v>
      </c>
      <c r="H7" s="1">
        <v>5</v>
      </c>
      <c r="I7" s="1">
        <v>52</v>
      </c>
      <c r="J7" s="1">
        <v>110</v>
      </c>
    </row>
    <row r="8" spans="1:15" x14ac:dyDescent="0.25">
      <c r="A8" s="1">
        <v>2009</v>
      </c>
      <c r="B8" s="1" t="s">
        <v>41</v>
      </c>
      <c r="C8" s="1" t="s">
        <v>209</v>
      </c>
      <c r="D8" s="1" t="s">
        <v>97</v>
      </c>
      <c r="E8" s="1" t="s">
        <v>132</v>
      </c>
      <c r="F8" s="1" t="s">
        <v>55</v>
      </c>
      <c r="G8" s="1" t="s">
        <v>56</v>
      </c>
      <c r="H8" s="1">
        <v>2</v>
      </c>
      <c r="I8" s="1">
        <v>104</v>
      </c>
      <c r="J8" s="1">
        <v>58</v>
      </c>
      <c r="O8" s="1" t="s">
        <v>120</v>
      </c>
    </row>
    <row r="9" spans="1:15" x14ac:dyDescent="0.25">
      <c r="A9" s="1">
        <v>2010</v>
      </c>
      <c r="B9" s="1" t="s">
        <v>42</v>
      </c>
      <c r="C9" s="1" t="s">
        <v>210</v>
      </c>
      <c r="D9" s="1" t="s">
        <v>98</v>
      </c>
      <c r="E9" s="1" t="s">
        <v>132</v>
      </c>
      <c r="F9" s="1" t="s">
        <v>55</v>
      </c>
      <c r="G9" s="1" t="s">
        <v>56</v>
      </c>
      <c r="H9" s="1">
        <v>1</v>
      </c>
      <c r="I9" s="1">
        <v>100</v>
      </c>
      <c r="J9" s="1">
        <v>62</v>
      </c>
      <c r="N9" s="1" t="s">
        <v>120</v>
      </c>
    </row>
    <row r="10" spans="1:15" x14ac:dyDescent="0.25">
      <c r="A10" s="1">
        <v>2011</v>
      </c>
      <c r="B10" s="1" t="s">
        <v>42</v>
      </c>
      <c r="C10" s="1" t="s">
        <v>210</v>
      </c>
      <c r="D10" s="1" t="s">
        <v>98</v>
      </c>
      <c r="E10" s="1" t="s">
        <v>132</v>
      </c>
      <c r="F10" s="1" t="s">
        <v>55</v>
      </c>
      <c r="G10" s="1" t="s">
        <v>56</v>
      </c>
      <c r="H10" s="1">
        <v>1</v>
      </c>
      <c r="I10" s="1">
        <v>101</v>
      </c>
      <c r="J10" s="1">
        <v>61</v>
      </c>
      <c r="N10" s="1" t="s">
        <v>120</v>
      </c>
    </row>
    <row r="11" spans="1:15" x14ac:dyDescent="0.25">
      <c r="A11" s="1">
        <v>2012</v>
      </c>
      <c r="B11" s="1" t="s">
        <v>42</v>
      </c>
      <c r="C11" s="1" t="s">
        <v>210</v>
      </c>
      <c r="D11" s="1" t="s">
        <v>98</v>
      </c>
      <c r="E11" s="1" t="s">
        <v>132</v>
      </c>
      <c r="F11" s="1" t="s">
        <v>55</v>
      </c>
      <c r="G11" s="1" t="s">
        <v>56</v>
      </c>
      <c r="H11" s="1">
        <v>1</v>
      </c>
      <c r="I11" s="1">
        <v>127</v>
      </c>
      <c r="J11" s="1">
        <v>35</v>
      </c>
      <c r="M11" s="1" t="s">
        <v>120</v>
      </c>
      <c r="N11" s="1" t="s">
        <v>120</v>
      </c>
    </row>
    <row r="12" spans="1:15" x14ac:dyDescent="0.25">
      <c r="A12" s="1">
        <v>2013</v>
      </c>
      <c r="B12" s="1" t="s">
        <v>42</v>
      </c>
      <c r="C12" s="1" t="s">
        <v>210</v>
      </c>
      <c r="D12" s="1" t="s">
        <v>98</v>
      </c>
      <c r="E12" s="1" t="s">
        <v>132</v>
      </c>
      <c r="F12" s="1" t="s">
        <v>55</v>
      </c>
      <c r="G12" s="1" t="s">
        <v>56</v>
      </c>
      <c r="H12" s="1">
        <v>1</v>
      </c>
      <c r="I12" s="1">
        <v>123</v>
      </c>
      <c r="J12" s="1">
        <v>39</v>
      </c>
      <c r="N12" s="1" t="s">
        <v>120</v>
      </c>
    </row>
    <row r="13" spans="1:15" x14ac:dyDescent="0.25">
      <c r="A13" s="1">
        <v>2014</v>
      </c>
      <c r="B13" s="1" t="s">
        <v>42</v>
      </c>
      <c r="C13" s="1" t="s">
        <v>210</v>
      </c>
      <c r="D13" s="1" t="s">
        <v>98</v>
      </c>
      <c r="E13" s="1" t="s">
        <v>132</v>
      </c>
      <c r="F13" s="1" t="s">
        <v>55</v>
      </c>
      <c r="G13" s="1" t="s">
        <v>56</v>
      </c>
      <c r="H13" s="1">
        <v>1</v>
      </c>
      <c r="I13" s="1">
        <v>100</v>
      </c>
      <c r="J13" s="1">
        <v>62</v>
      </c>
      <c r="N13" s="1" t="s">
        <v>119</v>
      </c>
    </row>
    <row r="14" spans="1:15" x14ac:dyDescent="0.25">
      <c r="A14" s="1">
        <v>2015</v>
      </c>
      <c r="B14" s="1" t="s">
        <v>42</v>
      </c>
      <c r="C14" s="1" t="s">
        <v>210</v>
      </c>
      <c r="D14" s="1" t="s">
        <v>98</v>
      </c>
      <c r="E14" s="1" t="s">
        <v>132</v>
      </c>
      <c r="F14" s="1" t="s">
        <v>55</v>
      </c>
      <c r="G14" s="1" t="s">
        <v>56</v>
      </c>
      <c r="H14" s="1">
        <v>1</v>
      </c>
      <c r="I14" s="1">
        <v>100</v>
      </c>
      <c r="J14" s="1">
        <v>62</v>
      </c>
      <c r="N14" s="1" t="s">
        <v>120</v>
      </c>
    </row>
    <row r="15" spans="1:15" x14ac:dyDescent="0.25">
      <c r="A15" s="1">
        <v>2016</v>
      </c>
      <c r="B15" s="1" t="s">
        <v>42</v>
      </c>
      <c r="C15" s="1" t="s">
        <v>210</v>
      </c>
      <c r="D15" s="1" t="s">
        <v>98</v>
      </c>
      <c r="E15" s="1" t="s">
        <v>132</v>
      </c>
      <c r="F15" s="1" t="s">
        <v>55</v>
      </c>
      <c r="G15" s="1" t="s">
        <v>56</v>
      </c>
      <c r="H15" s="1">
        <v>1</v>
      </c>
      <c r="I15" s="1">
        <v>120</v>
      </c>
      <c r="J15" s="1">
        <v>42</v>
      </c>
      <c r="M15" s="1" t="s">
        <v>120</v>
      </c>
      <c r="N15" s="1" t="s">
        <v>120</v>
      </c>
    </row>
    <row r="16" spans="1:15" x14ac:dyDescent="0.25">
      <c r="A16" s="1">
        <v>2017</v>
      </c>
      <c r="B16" s="1" t="s">
        <v>42</v>
      </c>
      <c r="C16" s="1" t="s">
        <v>210</v>
      </c>
      <c r="D16" s="1" t="s">
        <v>98</v>
      </c>
      <c r="E16" s="1" t="s">
        <v>132</v>
      </c>
      <c r="F16" s="1" t="s">
        <v>55</v>
      </c>
      <c r="G16" s="1" t="s">
        <v>56</v>
      </c>
      <c r="H16" s="1">
        <v>2</v>
      </c>
      <c r="I16" s="1">
        <v>95</v>
      </c>
      <c r="J16" s="1">
        <v>67</v>
      </c>
      <c r="O16" s="1" t="s">
        <v>120</v>
      </c>
    </row>
    <row r="17" spans="1:15" x14ac:dyDescent="0.25">
      <c r="A17" s="1">
        <v>2018</v>
      </c>
      <c r="B17" s="1" t="s">
        <v>257</v>
      </c>
      <c r="C17" s="1" t="s">
        <v>258</v>
      </c>
      <c r="D17" s="1" t="s">
        <v>259</v>
      </c>
      <c r="E17" s="1" t="s">
        <v>132</v>
      </c>
      <c r="F17" s="1" t="s">
        <v>55</v>
      </c>
      <c r="G17" s="1" t="s">
        <v>56</v>
      </c>
      <c r="H17" s="1">
        <v>4</v>
      </c>
      <c r="I17" s="1">
        <v>85</v>
      </c>
      <c r="J17" s="1">
        <v>77</v>
      </c>
      <c r="O17" s="1" t="s">
        <v>120</v>
      </c>
    </row>
    <row r="18" spans="1:15" x14ac:dyDescent="0.25">
      <c r="A18" s="1">
        <v>2019</v>
      </c>
      <c r="B18" s="1" t="s">
        <v>257</v>
      </c>
      <c r="C18" s="1" t="s">
        <v>258</v>
      </c>
      <c r="D18" s="1" t="s">
        <v>259</v>
      </c>
      <c r="E18" s="1" t="s">
        <v>132</v>
      </c>
      <c r="F18" s="1" t="s">
        <v>55</v>
      </c>
      <c r="G18" s="1" t="s">
        <v>56</v>
      </c>
      <c r="H18" s="1">
        <v>4</v>
      </c>
      <c r="I18" s="1">
        <v>77</v>
      </c>
      <c r="J18" s="1">
        <v>86</v>
      </c>
      <c r="O18" s="1" t="s">
        <v>120</v>
      </c>
    </row>
    <row r="19" spans="1:15" x14ac:dyDescent="0.25">
      <c r="A19" s="1">
        <v>2020</v>
      </c>
      <c r="B19" s="1" t="s">
        <v>257</v>
      </c>
      <c r="C19" s="1" t="s">
        <v>258</v>
      </c>
      <c r="D19" s="1" t="s">
        <v>259</v>
      </c>
      <c r="E19" s="1" t="s">
        <v>132</v>
      </c>
      <c r="F19" s="1" t="s">
        <v>55</v>
      </c>
      <c r="G19" s="1" t="s">
        <v>56</v>
      </c>
      <c r="H19" s="1">
        <v>5</v>
      </c>
      <c r="I19" s="1">
        <v>71</v>
      </c>
      <c r="J19" s="1">
        <v>91</v>
      </c>
    </row>
    <row r="20" spans="1:15" x14ac:dyDescent="0.25">
      <c r="A20" s="1">
        <v>2021</v>
      </c>
      <c r="B20" s="1" t="s">
        <v>257</v>
      </c>
      <c r="C20" s="1" t="s">
        <v>258</v>
      </c>
      <c r="D20" s="1" t="s">
        <v>259</v>
      </c>
      <c r="E20" s="1" t="s">
        <v>132</v>
      </c>
      <c r="F20" s="1" t="s">
        <v>55</v>
      </c>
      <c r="G20" s="1" t="s">
        <v>56</v>
      </c>
      <c r="H20" s="1">
        <v>5</v>
      </c>
      <c r="I20" s="1">
        <v>60</v>
      </c>
      <c r="J20" s="1">
        <v>102</v>
      </c>
    </row>
    <row r="21" spans="1:15" x14ac:dyDescent="0.25">
      <c r="A21" s="1">
        <v>2022</v>
      </c>
      <c r="B21" s="1" t="s">
        <v>30</v>
      </c>
      <c r="C21" s="1" t="s">
        <v>302</v>
      </c>
      <c r="D21" s="1" t="s">
        <v>304</v>
      </c>
      <c r="E21" s="1" t="s">
        <v>132</v>
      </c>
      <c r="F21" s="1" t="s">
        <v>55</v>
      </c>
      <c r="G21" s="1" t="s">
        <v>56</v>
      </c>
      <c r="H21" s="1">
        <v>5</v>
      </c>
      <c r="I21" s="1">
        <v>72</v>
      </c>
      <c r="J21" s="1">
        <v>90</v>
      </c>
    </row>
    <row r="22" spans="1:15" x14ac:dyDescent="0.25">
      <c r="A22" s="1">
        <v>2023</v>
      </c>
      <c r="B22" s="1" t="s">
        <v>30</v>
      </c>
      <c r="C22" s="1" t="s">
        <v>302</v>
      </c>
      <c r="D22" s="1" t="s">
        <v>304</v>
      </c>
      <c r="E22" s="1" t="s">
        <v>132</v>
      </c>
      <c r="F22" s="1" t="s">
        <v>55</v>
      </c>
      <c r="G22" s="1" t="s">
        <v>56</v>
      </c>
      <c r="H22" s="1">
        <v>2</v>
      </c>
      <c r="I22" s="1">
        <v>88</v>
      </c>
      <c r="J22" s="1">
        <v>74</v>
      </c>
      <c r="O22" s="1" t="s">
        <v>120</v>
      </c>
    </row>
    <row r="23" spans="1:15" x14ac:dyDescent="0.25">
      <c r="A23" s="1">
        <v>2024</v>
      </c>
      <c r="B23" s="1" t="s">
        <v>30</v>
      </c>
      <c r="C23" s="1" t="s">
        <v>302</v>
      </c>
      <c r="D23" s="1" t="s">
        <v>304</v>
      </c>
      <c r="E23" s="1" t="s">
        <v>132</v>
      </c>
      <c r="F23" s="1" t="s">
        <v>55</v>
      </c>
      <c r="G23" s="1" t="s">
        <v>56</v>
      </c>
      <c r="H23" s="1">
        <v>3</v>
      </c>
      <c r="I23" s="1">
        <v>75</v>
      </c>
      <c r="J23" s="1">
        <v>87</v>
      </c>
    </row>
    <row r="24" spans="1:15" x14ac:dyDescent="0.25">
      <c r="A24" s="1">
        <v>2025</v>
      </c>
      <c r="B24" s="1" t="s">
        <v>488</v>
      </c>
      <c r="D24" s="1" t="s">
        <v>489</v>
      </c>
      <c r="E24" s="1" t="s">
        <v>132</v>
      </c>
      <c r="F24" s="1" t="s">
        <v>55</v>
      </c>
      <c r="G24" s="1" t="s">
        <v>56</v>
      </c>
      <c r="H24" s="1">
        <v>4</v>
      </c>
      <c r="I24" s="1">
        <v>62</v>
      </c>
      <c r="J24" s="1">
        <v>100</v>
      </c>
    </row>
    <row r="26" spans="1:15" x14ac:dyDescent="0.25">
      <c r="H26" s="14">
        <f>AVERAGE(H2:H24)</f>
        <v>2.4782608695652173</v>
      </c>
      <c r="I26" s="1">
        <f>SUM(I2:I24)</f>
        <v>2094</v>
      </c>
      <c r="J26" s="1">
        <f>SUM(J2:J24)</f>
        <v>1633</v>
      </c>
      <c r="L26" s="1">
        <v>0</v>
      </c>
      <c r="M26" s="1">
        <v>4</v>
      </c>
      <c r="N26" s="1">
        <v>9</v>
      </c>
      <c r="O26" s="1">
        <v>8</v>
      </c>
    </row>
    <row r="28" spans="1:15" x14ac:dyDescent="0.25">
      <c r="B28" s="21" t="str">
        <f>'THT C4'!$B$29</f>
        <v>Summary</v>
      </c>
    </row>
  </sheetData>
  <hyperlinks>
    <hyperlink ref="B28" location="Summary!A1" display="Summary" xr:uid="{C211F4A2-37BC-42E4-8DEA-1B2C53294058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0"/>
  <sheetViews>
    <sheetView workbookViewId="0">
      <selection activeCell="B30" sqref="B30"/>
    </sheetView>
  </sheetViews>
  <sheetFormatPr defaultRowHeight="15" x14ac:dyDescent="0.25"/>
  <cols>
    <col min="1" max="1" width="9.140625" style="1"/>
    <col min="2" max="2" width="16.5703125" style="1" customWidth="1"/>
    <col min="3" max="3" width="17.7109375" style="1" customWidth="1"/>
    <col min="4" max="4" width="4.85546875" style="1" customWidth="1"/>
    <col min="5" max="11" width="9.140625" style="1"/>
    <col min="12" max="12" width="11.5703125" style="1" customWidth="1"/>
    <col min="13" max="13" width="9.140625" style="1"/>
    <col min="14" max="14" width="12.28515625" style="1" customWidth="1"/>
    <col min="15" max="15" width="12.140625" style="1" customWidth="1"/>
  </cols>
  <sheetData>
    <row r="1" spans="1:15" ht="18" thickBot="1" x14ac:dyDescent="0.35">
      <c r="A1" s="2" t="s">
        <v>0</v>
      </c>
      <c r="B1" s="2" t="s">
        <v>1</v>
      </c>
      <c r="C1" s="2" t="s">
        <v>169</v>
      </c>
      <c r="D1" s="2" t="s">
        <v>245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L1" s="2" t="s">
        <v>115</v>
      </c>
      <c r="M1" s="2" t="s">
        <v>116</v>
      </c>
      <c r="N1" s="2" t="s">
        <v>117</v>
      </c>
      <c r="O1" s="2" t="s">
        <v>118</v>
      </c>
    </row>
    <row r="2" spans="1:15" ht="15.75" thickTop="1" x14ac:dyDescent="0.25">
      <c r="A2" s="1">
        <v>2003</v>
      </c>
      <c r="B2" s="1" t="s">
        <v>37</v>
      </c>
      <c r="C2" s="1" t="s">
        <v>195</v>
      </c>
      <c r="D2" s="1" t="s">
        <v>145</v>
      </c>
      <c r="E2" s="1" t="s">
        <v>112</v>
      </c>
      <c r="F2" s="1" t="s">
        <v>9</v>
      </c>
      <c r="G2" s="1" t="s">
        <v>99</v>
      </c>
      <c r="H2" s="1">
        <v>3</v>
      </c>
      <c r="I2" s="1">
        <v>86</v>
      </c>
      <c r="J2" s="1">
        <v>76</v>
      </c>
      <c r="O2" s="1" t="s">
        <v>120</v>
      </c>
    </row>
    <row r="3" spans="1:15" x14ac:dyDescent="0.25">
      <c r="A3" s="1">
        <v>2004</v>
      </c>
      <c r="B3" s="1" t="s">
        <v>37</v>
      </c>
      <c r="C3" s="1" t="s">
        <v>195</v>
      </c>
      <c r="D3" s="1" t="s">
        <v>145</v>
      </c>
      <c r="E3" s="1" t="s">
        <v>112</v>
      </c>
      <c r="F3" s="1" t="s">
        <v>9</v>
      </c>
      <c r="G3" s="1" t="s">
        <v>99</v>
      </c>
      <c r="H3" s="1">
        <v>6</v>
      </c>
      <c r="I3" s="1">
        <v>56</v>
      </c>
      <c r="J3" s="1">
        <v>106</v>
      </c>
    </row>
    <row r="4" spans="1:15" x14ac:dyDescent="0.25">
      <c r="A4" s="1">
        <v>2005</v>
      </c>
      <c r="B4" s="1" t="s">
        <v>37</v>
      </c>
      <c r="C4" s="1" t="s">
        <v>195</v>
      </c>
      <c r="D4" s="1" t="s">
        <v>145</v>
      </c>
      <c r="E4" s="1" t="s">
        <v>112</v>
      </c>
      <c r="F4" s="1" t="s">
        <v>9</v>
      </c>
      <c r="G4" s="1" t="s">
        <v>99</v>
      </c>
      <c r="H4" s="1">
        <v>3</v>
      </c>
      <c r="I4" s="1">
        <v>97</v>
      </c>
      <c r="J4" s="1">
        <v>65</v>
      </c>
      <c r="O4" s="1" t="s">
        <v>120</v>
      </c>
    </row>
    <row r="5" spans="1:15" x14ac:dyDescent="0.25">
      <c r="A5" s="1">
        <v>2006</v>
      </c>
      <c r="B5" s="1" t="s">
        <v>37</v>
      </c>
      <c r="C5" s="1" t="s">
        <v>195</v>
      </c>
      <c r="D5" s="1" t="s">
        <v>145</v>
      </c>
      <c r="E5" s="1" t="s">
        <v>112</v>
      </c>
      <c r="F5" s="1" t="s">
        <v>9</v>
      </c>
      <c r="G5" s="1" t="s">
        <v>99</v>
      </c>
      <c r="H5" s="1">
        <v>5</v>
      </c>
      <c r="I5" s="1">
        <v>72</v>
      </c>
      <c r="J5" s="1">
        <v>90</v>
      </c>
    </row>
    <row r="6" spans="1:15" x14ac:dyDescent="0.25">
      <c r="A6" s="1">
        <v>2007</v>
      </c>
      <c r="B6" s="1" t="s">
        <v>37</v>
      </c>
      <c r="C6" s="1" t="s">
        <v>195</v>
      </c>
      <c r="D6" s="1" t="s">
        <v>145</v>
      </c>
      <c r="E6" s="1" t="s">
        <v>112</v>
      </c>
      <c r="F6" s="1" t="s">
        <v>9</v>
      </c>
      <c r="G6" s="1" t="s">
        <v>99</v>
      </c>
      <c r="H6" s="1">
        <v>3</v>
      </c>
      <c r="I6" s="1">
        <v>87</v>
      </c>
      <c r="J6" s="1">
        <v>75</v>
      </c>
      <c r="O6" s="1" t="s">
        <v>119</v>
      </c>
    </row>
    <row r="7" spans="1:15" x14ac:dyDescent="0.25">
      <c r="A7" s="1">
        <v>2008</v>
      </c>
      <c r="B7" s="1" t="s">
        <v>37</v>
      </c>
      <c r="C7" s="1" t="s">
        <v>195</v>
      </c>
      <c r="D7" s="1" t="s">
        <v>145</v>
      </c>
      <c r="E7" s="1" t="s">
        <v>112</v>
      </c>
      <c r="F7" s="1" t="s">
        <v>9</v>
      </c>
      <c r="G7" s="1" t="s">
        <v>99</v>
      </c>
      <c r="H7" s="1">
        <v>5</v>
      </c>
      <c r="I7" s="1">
        <v>78</v>
      </c>
      <c r="J7" s="1">
        <v>84</v>
      </c>
    </row>
    <row r="8" spans="1:15" x14ac:dyDescent="0.25">
      <c r="A8" s="1">
        <v>2009</v>
      </c>
      <c r="B8" s="1" t="s">
        <v>37</v>
      </c>
      <c r="C8" s="1" t="s">
        <v>195</v>
      </c>
      <c r="D8" s="1" t="s">
        <v>145</v>
      </c>
      <c r="E8" s="1" t="s">
        <v>112</v>
      </c>
      <c r="F8" s="1" t="s">
        <v>9</v>
      </c>
      <c r="G8" s="1" t="s">
        <v>99</v>
      </c>
      <c r="H8" s="1">
        <v>4</v>
      </c>
      <c r="I8" s="1">
        <v>78</v>
      </c>
      <c r="J8" s="1">
        <v>84</v>
      </c>
    </row>
    <row r="9" spans="1:15" x14ac:dyDescent="0.25">
      <c r="A9" s="1">
        <v>2010</v>
      </c>
      <c r="B9" s="1" t="s">
        <v>37</v>
      </c>
      <c r="C9" s="1" t="s">
        <v>195</v>
      </c>
      <c r="D9" s="1" t="s">
        <v>145</v>
      </c>
      <c r="E9" s="1" t="s">
        <v>112</v>
      </c>
      <c r="F9" s="1" t="s">
        <v>9</v>
      </c>
      <c r="G9" s="1" t="s">
        <v>99</v>
      </c>
      <c r="H9" s="1">
        <v>3</v>
      </c>
      <c r="I9" s="1">
        <v>94</v>
      </c>
      <c r="J9" s="1">
        <v>68</v>
      </c>
      <c r="O9" s="1" t="s">
        <v>120</v>
      </c>
    </row>
    <row r="10" spans="1:15" x14ac:dyDescent="0.25">
      <c r="A10" s="1">
        <v>2011</v>
      </c>
      <c r="B10" s="1" t="s">
        <v>37</v>
      </c>
      <c r="C10" s="1" t="s">
        <v>195</v>
      </c>
      <c r="D10" s="1" t="s">
        <v>145</v>
      </c>
      <c r="E10" s="1" t="s">
        <v>112</v>
      </c>
      <c r="F10" s="1" t="s">
        <v>9</v>
      </c>
      <c r="G10" s="1" t="s">
        <v>99</v>
      </c>
      <c r="H10" s="1">
        <v>2</v>
      </c>
      <c r="I10" s="1">
        <v>92</v>
      </c>
      <c r="J10" s="1">
        <v>70</v>
      </c>
      <c r="O10" s="1" t="s">
        <v>120</v>
      </c>
    </row>
    <row r="11" spans="1:15" x14ac:dyDescent="0.25">
      <c r="A11" s="1">
        <v>2012</v>
      </c>
      <c r="B11" s="1" t="s">
        <v>37</v>
      </c>
      <c r="C11" s="1" t="s">
        <v>195</v>
      </c>
      <c r="D11" s="1" t="s">
        <v>145</v>
      </c>
      <c r="E11" s="1" t="s">
        <v>112</v>
      </c>
      <c r="F11" s="1" t="s">
        <v>9</v>
      </c>
      <c r="G11" s="1" t="s">
        <v>99</v>
      </c>
      <c r="H11" s="1">
        <v>4</v>
      </c>
      <c r="I11" s="1">
        <v>74</v>
      </c>
      <c r="J11" s="1">
        <v>88</v>
      </c>
    </row>
    <row r="12" spans="1:15" x14ac:dyDescent="0.25">
      <c r="A12" s="1">
        <v>2013</v>
      </c>
      <c r="B12" s="1" t="s">
        <v>37</v>
      </c>
      <c r="C12" s="1" t="s">
        <v>195</v>
      </c>
      <c r="D12" s="1" t="s">
        <v>145</v>
      </c>
      <c r="E12" s="1" t="s">
        <v>112</v>
      </c>
      <c r="F12" s="1" t="s">
        <v>9</v>
      </c>
      <c r="G12" s="1" t="s">
        <v>99</v>
      </c>
      <c r="H12" s="1">
        <v>4</v>
      </c>
      <c r="I12" s="1">
        <v>74</v>
      </c>
      <c r="J12" s="1">
        <v>88</v>
      </c>
    </row>
    <row r="13" spans="1:15" x14ac:dyDescent="0.25">
      <c r="A13" s="1">
        <v>2014</v>
      </c>
      <c r="B13" s="1" t="s">
        <v>37</v>
      </c>
      <c r="C13" s="1" t="s">
        <v>195</v>
      </c>
      <c r="D13" s="1" t="s">
        <v>145</v>
      </c>
      <c r="E13" s="1" t="s">
        <v>112</v>
      </c>
      <c r="F13" s="1" t="s">
        <v>9</v>
      </c>
      <c r="G13" s="1" t="s">
        <v>99</v>
      </c>
      <c r="H13" s="1">
        <v>4</v>
      </c>
      <c r="I13" s="1">
        <v>75</v>
      </c>
      <c r="J13" s="1">
        <v>87</v>
      </c>
    </row>
    <row r="14" spans="1:15" x14ac:dyDescent="0.25">
      <c r="A14" s="1">
        <v>2015</v>
      </c>
      <c r="B14" s="1" t="s">
        <v>37</v>
      </c>
      <c r="C14" s="1" t="s">
        <v>195</v>
      </c>
      <c r="D14" s="1" t="s">
        <v>145</v>
      </c>
      <c r="E14" s="1" t="s">
        <v>112</v>
      </c>
      <c r="F14" s="1" t="s">
        <v>9</v>
      </c>
      <c r="G14" s="1" t="s">
        <v>99</v>
      </c>
      <c r="H14" s="1">
        <v>6</v>
      </c>
      <c r="I14" s="1">
        <v>59</v>
      </c>
      <c r="J14" s="1">
        <v>103</v>
      </c>
    </row>
    <row r="15" spans="1:15" x14ac:dyDescent="0.25">
      <c r="A15" s="1">
        <v>2016</v>
      </c>
      <c r="B15" s="1" t="s">
        <v>37</v>
      </c>
      <c r="C15" s="1" t="s">
        <v>195</v>
      </c>
      <c r="D15" s="1" t="s">
        <v>145</v>
      </c>
      <c r="E15" s="1" t="s">
        <v>112</v>
      </c>
      <c r="F15" s="1" t="s">
        <v>9</v>
      </c>
      <c r="G15" s="1" t="s">
        <v>99</v>
      </c>
      <c r="H15" s="1">
        <v>4</v>
      </c>
      <c r="I15" s="1">
        <v>74</v>
      </c>
      <c r="J15" s="1">
        <v>88</v>
      </c>
    </row>
    <row r="16" spans="1:15" x14ac:dyDescent="0.25">
      <c r="A16" s="1">
        <v>2017</v>
      </c>
      <c r="B16" s="1" t="s">
        <v>37</v>
      </c>
      <c r="C16" s="1" t="s">
        <v>195</v>
      </c>
      <c r="D16" s="1" t="s">
        <v>145</v>
      </c>
      <c r="E16" s="1" t="s">
        <v>112</v>
      </c>
      <c r="F16" s="1" t="s">
        <v>9</v>
      </c>
      <c r="G16" s="1" t="s">
        <v>99</v>
      </c>
      <c r="H16" s="1">
        <v>5</v>
      </c>
      <c r="I16" s="1">
        <v>73</v>
      </c>
      <c r="J16" s="1">
        <v>89</v>
      </c>
    </row>
    <row r="17" spans="1:15" x14ac:dyDescent="0.25">
      <c r="A17" s="1">
        <v>2018</v>
      </c>
      <c r="B17" s="1" t="s">
        <v>37</v>
      </c>
      <c r="C17" s="1" t="s">
        <v>195</v>
      </c>
      <c r="D17" s="1" t="s">
        <v>145</v>
      </c>
      <c r="E17" s="1" t="s">
        <v>112</v>
      </c>
      <c r="F17" s="1" t="s">
        <v>9</v>
      </c>
      <c r="G17" s="1" t="s">
        <v>99</v>
      </c>
      <c r="H17" s="1">
        <v>5</v>
      </c>
      <c r="I17" s="1">
        <v>75</v>
      </c>
      <c r="J17" s="1">
        <v>87</v>
      </c>
    </row>
    <row r="18" spans="1:15" x14ac:dyDescent="0.25">
      <c r="A18" s="1">
        <v>2019</v>
      </c>
      <c r="B18" s="1" t="s">
        <v>37</v>
      </c>
      <c r="C18" s="1" t="s">
        <v>195</v>
      </c>
      <c r="D18" s="1" t="s">
        <v>145</v>
      </c>
      <c r="E18" s="1" t="s">
        <v>112</v>
      </c>
      <c r="F18" s="1" t="s">
        <v>9</v>
      </c>
      <c r="G18" s="1" t="s">
        <v>99</v>
      </c>
      <c r="H18" s="1">
        <v>2</v>
      </c>
      <c r="I18" s="1">
        <v>95</v>
      </c>
      <c r="J18" s="1">
        <v>67</v>
      </c>
      <c r="O18" s="1" t="s">
        <v>120</v>
      </c>
    </row>
    <row r="19" spans="1:15" x14ac:dyDescent="0.25">
      <c r="A19" s="1">
        <v>2020</v>
      </c>
      <c r="B19" s="1" t="s">
        <v>37</v>
      </c>
      <c r="C19" s="1" t="s">
        <v>195</v>
      </c>
      <c r="D19" s="1" t="s">
        <v>145</v>
      </c>
      <c r="E19" s="1" t="s">
        <v>112</v>
      </c>
      <c r="F19" s="1" t="s">
        <v>9</v>
      </c>
      <c r="G19" s="1" t="s">
        <v>99</v>
      </c>
      <c r="H19" s="1">
        <v>4</v>
      </c>
      <c r="I19" s="1">
        <v>78</v>
      </c>
      <c r="J19" s="1">
        <v>84</v>
      </c>
      <c r="O19" s="1" t="s">
        <v>120</v>
      </c>
    </row>
    <row r="20" spans="1:15" x14ac:dyDescent="0.25">
      <c r="A20" s="1">
        <v>2021</v>
      </c>
      <c r="B20" s="1" t="s">
        <v>37</v>
      </c>
      <c r="C20" s="1" t="s">
        <v>195</v>
      </c>
      <c r="D20" s="1" t="s">
        <v>145</v>
      </c>
      <c r="E20" s="1" t="s">
        <v>112</v>
      </c>
      <c r="F20" s="1" t="s">
        <v>9</v>
      </c>
      <c r="G20" s="1" t="s">
        <v>99</v>
      </c>
      <c r="H20" s="1">
        <v>1</v>
      </c>
      <c r="I20" s="1">
        <v>111</v>
      </c>
      <c r="J20" s="1">
        <v>51</v>
      </c>
      <c r="N20" s="1" t="s">
        <v>120</v>
      </c>
    </row>
    <row r="21" spans="1:15" x14ac:dyDescent="0.25">
      <c r="A21" s="1">
        <v>2022</v>
      </c>
      <c r="B21" s="1" t="s">
        <v>37</v>
      </c>
      <c r="C21" s="1" t="s">
        <v>195</v>
      </c>
      <c r="D21" s="1" t="s">
        <v>145</v>
      </c>
      <c r="E21" s="1" t="s">
        <v>112</v>
      </c>
      <c r="F21" s="1" t="s">
        <v>9</v>
      </c>
      <c r="G21" s="1" t="s">
        <v>99</v>
      </c>
      <c r="H21" s="1">
        <v>2</v>
      </c>
      <c r="I21" s="1">
        <v>96</v>
      </c>
      <c r="J21" s="1">
        <v>66</v>
      </c>
      <c r="O21" s="1" t="s">
        <v>120</v>
      </c>
    </row>
    <row r="22" spans="1:15" x14ac:dyDescent="0.25">
      <c r="A22" s="1">
        <v>2023</v>
      </c>
      <c r="B22" s="1" t="s">
        <v>37</v>
      </c>
      <c r="C22" s="1" t="s">
        <v>195</v>
      </c>
      <c r="D22" s="1" t="s">
        <v>145</v>
      </c>
      <c r="E22" s="1" t="s">
        <v>112</v>
      </c>
      <c r="F22" s="1" t="s">
        <v>9</v>
      </c>
      <c r="G22" s="1" t="s">
        <v>99</v>
      </c>
      <c r="H22" s="1">
        <v>2</v>
      </c>
      <c r="I22" s="1">
        <v>97</v>
      </c>
      <c r="J22" s="1">
        <v>65</v>
      </c>
      <c r="O22" s="1" t="s">
        <v>120</v>
      </c>
    </row>
    <row r="23" spans="1:15" x14ac:dyDescent="0.25">
      <c r="A23" s="1">
        <v>2024</v>
      </c>
      <c r="B23" s="1" t="s">
        <v>37</v>
      </c>
      <c r="C23" s="1" t="s">
        <v>195</v>
      </c>
      <c r="D23" s="1" t="s">
        <v>145</v>
      </c>
      <c r="E23" s="1" t="s">
        <v>112</v>
      </c>
      <c r="F23" s="1" t="s">
        <v>9</v>
      </c>
      <c r="G23" s="1" t="s">
        <v>99</v>
      </c>
      <c r="H23" s="1">
        <v>2</v>
      </c>
      <c r="I23" s="1">
        <v>96</v>
      </c>
      <c r="J23" s="1">
        <v>66</v>
      </c>
      <c r="O23" s="1" t="s">
        <v>119</v>
      </c>
    </row>
    <row r="24" spans="1:15" x14ac:dyDescent="0.25">
      <c r="A24" s="1">
        <v>2025</v>
      </c>
      <c r="B24" s="1" t="s">
        <v>37</v>
      </c>
      <c r="C24" s="1" t="s">
        <v>195</v>
      </c>
      <c r="D24" s="1" t="s">
        <v>145</v>
      </c>
      <c r="E24" s="1" t="s">
        <v>112</v>
      </c>
      <c r="F24" s="1" t="s">
        <v>9</v>
      </c>
      <c r="G24" s="1" t="s">
        <v>99</v>
      </c>
      <c r="H24" s="1">
        <v>1</v>
      </c>
      <c r="I24" s="1">
        <v>101</v>
      </c>
      <c r="J24" s="1">
        <v>61</v>
      </c>
      <c r="N24" s="1" t="s">
        <v>120</v>
      </c>
    </row>
    <row r="26" spans="1:15" x14ac:dyDescent="0.25">
      <c r="H26" s="14">
        <f>AVERAGE(H2:H24)</f>
        <v>3.4782608695652173</v>
      </c>
      <c r="I26" s="1">
        <f>SUM(I2:I24)</f>
        <v>1918</v>
      </c>
      <c r="J26" s="1">
        <f>SUM(J2:J24)</f>
        <v>1808</v>
      </c>
      <c r="L26" s="1">
        <v>0</v>
      </c>
      <c r="M26" s="1">
        <v>0</v>
      </c>
      <c r="N26" s="1">
        <v>2</v>
      </c>
      <c r="O26" s="1">
        <v>10</v>
      </c>
    </row>
    <row r="30" spans="1:15" x14ac:dyDescent="0.25">
      <c r="B30" s="21" t="s">
        <v>301</v>
      </c>
    </row>
  </sheetData>
  <hyperlinks>
    <hyperlink ref="B30" location="Summary!A1" display="Summary" xr:uid="{0D8C38D7-396A-4702-9EA5-62C9267BB204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30"/>
  <sheetViews>
    <sheetView workbookViewId="0">
      <selection activeCell="M37" sqref="M37"/>
    </sheetView>
  </sheetViews>
  <sheetFormatPr defaultRowHeight="15" x14ac:dyDescent="0.25"/>
  <cols>
    <col min="2" max="2" width="18.140625" customWidth="1"/>
    <col min="3" max="3" width="18.140625" style="1" customWidth="1"/>
    <col min="8" max="11" width="9.140625" style="1"/>
    <col min="12" max="12" width="12.140625" style="1" bestFit="1" customWidth="1"/>
    <col min="13" max="13" width="9.7109375" style="1" bestFit="1" customWidth="1"/>
    <col min="14" max="14" width="12.5703125" style="1" bestFit="1" customWidth="1"/>
    <col min="15" max="15" width="12.7109375" style="1" bestFit="1" customWidth="1"/>
  </cols>
  <sheetData>
    <row r="1" spans="1:15" ht="18" thickBot="1" x14ac:dyDescent="0.35">
      <c r="A1" s="2" t="s">
        <v>0</v>
      </c>
      <c r="B1" s="2" t="s">
        <v>1</v>
      </c>
      <c r="C1" s="2" t="s">
        <v>169</v>
      </c>
      <c r="D1" s="2" t="s">
        <v>2</v>
      </c>
      <c r="E1" s="2" t="s">
        <v>245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L1" s="2" t="s">
        <v>115</v>
      </c>
      <c r="M1" s="2" t="s">
        <v>116</v>
      </c>
      <c r="N1" s="2" t="s">
        <v>117</v>
      </c>
      <c r="O1" s="2" t="s">
        <v>118</v>
      </c>
    </row>
    <row r="2" spans="1:15" ht="15.75" thickTop="1" x14ac:dyDescent="0.25">
      <c r="A2" s="1">
        <v>2003</v>
      </c>
      <c r="B2" s="1" t="s">
        <v>59</v>
      </c>
      <c r="C2" s="1" t="s">
        <v>227</v>
      </c>
      <c r="D2" s="1" t="s">
        <v>60</v>
      </c>
      <c r="E2" s="1" t="s">
        <v>136</v>
      </c>
      <c r="F2" s="1" t="s">
        <v>55</v>
      </c>
      <c r="G2" s="1" t="s">
        <v>58</v>
      </c>
      <c r="H2" s="1">
        <v>3</v>
      </c>
      <c r="I2" s="1">
        <v>84</v>
      </c>
      <c r="J2" s="1">
        <v>78</v>
      </c>
      <c r="O2" s="1" t="s">
        <v>120</v>
      </c>
    </row>
    <row r="3" spans="1:15" x14ac:dyDescent="0.25">
      <c r="A3" s="1">
        <v>2004</v>
      </c>
      <c r="B3" s="1" t="s">
        <v>59</v>
      </c>
      <c r="C3" s="1" t="s">
        <v>227</v>
      </c>
      <c r="D3" s="1" t="s">
        <v>60</v>
      </c>
      <c r="E3" s="1" t="s">
        <v>136</v>
      </c>
      <c r="F3" s="1" t="s">
        <v>55</v>
      </c>
      <c r="G3" s="1" t="s">
        <v>58</v>
      </c>
      <c r="H3" s="1">
        <v>2</v>
      </c>
      <c r="I3" s="1">
        <v>86</v>
      </c>
      <c r="J3" s="1">
        <v>76</v>
      </c>
      <c r="O3" s="1" t="s">
        <v>120</v>
      </c>
    </row>
    <row r="4" spans="1:15" x14ac:dyDescent="0.25">
      <c r="A4" s="1">
        <v>2005</v>
      </c>
      <c r="B4" s="1" t="s">
        <v>59</v>
      </c>
      <c r="C4" s="1" t="s">
        <v>227</v>
      </c>
      <c r="D4" s="1" t="s">
        <v>60</v>
      </c>
      <c r="E4" s="1" t="s">
        <v>136</v>
      </c>
      <c r="F4" s="1" t="s">
        <v>55</v>
      </c>
      <c r="G4" s="1" t="s">
        <v>58</v>
      </c>
      <c r="H4" s="1">
        <v>5</v>
      </c>
      <c r="I4" s="1">
        <v>64</v>
      </c>
      <c r="J4" s="1">
        <v>98</v>
      </c>
    </row>
    <row r="5" spans="1:15" x14ac:dyDescent="0.25">
      <c r="A5" s="1">
        <v>2006</v>
      </c>
      <c r="B5" s="1" t="s">
        <v>59</v>
      </c>
      <c r="C5" s="1" t="s">
        <v>227</v>
      </c>
      <c r="D5" s="1" t="s">
        <v>60</v>
      </c>
      <c r="E5" s="1" t="s">
        <v>136</v>
      </c>
      <c r="F5" s="1" t="s">
        <v>55</v>
      </c>
      <c r="G5" s="1" t="s">
        <v>58</v>
      </c>
      <c r="H5" s="1">
        <v>5</v>
      </c>
      <c r="I5" s="1">
        <v>86</v>
      </c>
      <c r="J5" s="1">
        <v>76</v>
      </c>
    </row>
    <row r="6" spans="1:15" x14ac:dyDescent="0.25">
      <c r="A6" s="1">
        <v>2007</v>
      </c>
      <c r="B6" s="1" t="s">
        <v>59</v>
      </c>
      <c r="C6" s="1" t="s">
        <v>227</v>
      </c>
      <c r="D6" s="1" t="s">
        <v>60</v>
      </c>
      <c r="E6" s="1" t="s">
        <v>136</v>
      </c>
      <c r="F6" s="1" t="s">
        <v>55</v>
      </c>
      <c r="G6" s="1" t="s">
        <v>58</v>
      </c>
      <c r="H6" s="1">
        <v>3</v>
      </c>
      <c r="I6" s="1">
        <v>90</v>
      </c>
      <c r="J6" s="1">
        <v>72</v>
      </c>
      <c r="O6" s="1" t="s">
        <v>120</v>
      </c>
    </row>
    <row r="7" spans="1:15" x14ac:dyDescent="0.25">
      <c r="A7" s="1">
        <v>2008</v>
      </c>
      <c r="B7" s="1" t="s">
        <v>59</v>
      </c>
      <c r="C7" s="1" t="s">
        <v>227</v>
      </c>
      <c r="D7" s="1" t="s">
        <v>60</v>
      </c>
      <c r="E7" s="1" t="s">
        <v>136</v>
      </c>
      <c r="F7" s="1" t="s">
        <v>55</v>
      </c>
      <c r="G7" s="1" t="s">
        <v>58</v>
      </c>
      <c r="H7" s="1">
        <v>5</v>
      </c>
      <c r="I7" s="1">
        <v>74</v>
      </c>
      <c r="J7" s="1">
        <v>88</v>
      </c>
    </row>
    <row r="8" spans="1:15" x14ac:dyDescent="0.25">
      <c r="A8" s="1">
        <v>2009</v>
      </c>
      <c r="B8" s="1" t="s">
        <v>59</v>
      </c>
      <c r="C8" s="1" t="s">
        <v>227</v>
      </c>
      <c r="D8" s="1" t="s">
        <v>60</v>
      </c>
      <c r="E8" s="1" t="s">
        <v>136</v>
      </c>
      <c r="F8" s="1" t="s">
        <v>55</v>
      </c>
      <c r="G8" s="1" t="s">
        <v>58</v>
      </c>
      <c r="H8" s="1">
        <v>5</v>
      </c>
      <c r="I8" s="1">
        <v>81</v>
      </c>
      <c r="J8" s="1">
        <v>81</v>
      </c>
    </row>
    <row r="9" spans="1:15" x14ac:dyDescent="0.25">
      <c r="A9" s="1">
        <v>2010</v>
      </c>
      <c r="B9" s="1" t="s">
        <v>59</v>
      </c>
      <c r="C9" s="1" t="s">
        <v>227</v>
      </c>
      <c r="D9" s="1" t="s">
        <v>60</v>
      </c>
      <c r="E9" s="1" t="s">
        <v>136</v>
      </c>
      <c r="F9" s="1" t="s">
        <v>55</v>
      </c>
      <c r="G9" s="1" t="s">
        <v>58</v>
      </c>
      <c r="H9" s="1">
        <v>1</v>
      </c>
      <c r="I9" s="1">
        <v>105</v>
      </c>
      <c r="J9" s="1">
        <v>57</v>
      </c>
      <c r="N9" s="1" t="s">
        <v>120</v>
      </c>
    </row>
    <row r="10" spans="1:15" x14ac:dyDescent="0.25">
      <c r="A10" s="1">
        <v>2011</v>
      </c>
      <c r="B10" s="1" t="s">
        <v>59</v>
      </c>
      <c r="C10" s="1" t="s">
        <v>227</v>
      </c>
      <c r="D10" s="1" t="s">
        <v>60</v>
      </c>
      <c r="E10" s="1" t="s">
        <v>136</v>
      </c>
      <c r="F10" s="1" t="s">
        <v>55</v>
      </c>
      <c r="G10" s="1" t="s">
        <v>58</v>
      </c>
      <c r="H10" s="1">
        <v>5</v>
      </c>
      <c r="I10" s="1">
        <v>68</v>
      </c>
      <c r="J10" s="1">
        <v>94</v>
      </c>
    </row>
    <row r="11" spans="1:15" x14ac:dyDescent="0.25">
      <c r="A11" s="1">
        <v>2012</v>
      </c>
      <c r="B11" s="1" t="s">
        <v>59</v>
      </c>
      <c r="C11" s="1" t="s">
        <v>228</v>
      </c>
      <c r="D11" s="1" t="s">
        <v>60</v>
      </c>
      <c r="E11" s="1" t="s">
        <v>136</v>
      </c>
      <c r="F11" s="1" t="s">
        <v>55</v>
      </c>
      <c r="G11" s="1" t="s">
        <v>58</v>
      </c>
      <c r="H11" s="1">
        <v>2</v>
      </c>
      <c r="I11" s="1">
        <v>87</v>
      </c>
      <c r="J11" s="1">
        <v>75</v>
      </c>
      <c r="O11" s="1" t="s">
        <v>120</v>
      </c>
    </row>
    <row r="12" spans="1:15" x14ac:dyDescent="0.25">
      <c r="A12" s="1">
        <v>2013</v>
      </c>
      <c r="B12" s="1" t="s">
        <v>59</v>
      </c>
      <c r="C12" s="1" t="s">
        <v>228</v>
      </c>
      <c r="D12" s="1" t="s">
        <v>60</v>
      </c>
      <c r="E12" s="1" t="s">
        <v>136</v>
      </c>
      <c r="F12" s="1" t="s">
        <v>55</v>
      </c>
      <c r="G12" s="1" t="s">
        <v>58</v>
      </c>
      <c r="H12" s="1">
        <v>1</v>
      </c>
      <c r="I12" s="1">
        <v>104</v>
      </c>
      <c r="J12" s="1">
        <v>58</v>
      </c>
      <c r="N12" s="1" t="s">
        <v>120</v>
      </c>
    </row>
    <row r="13" spans="1:15" x14ac:dyDescent="0.25">
      <c r="A13" s="1">
        <v>2014</v>
      </c>
      <c r="B13" s="1" t="s">
        <v>59</v>
      </c>
      <c r="C13" s="1" t="s">
        <v>228</v>
      </c>
      <c r="D13" s="1" t="s">
        <v>60</v>
      </c>
      <c r="E13" s="1" t="s">
        <v>136</v>
      </c>
      <c r="F13" s="1" t="s">
        <v>55</v>
      </c>
      <c r="G13" s="1" t="s">
        <v>58</v>
      </c>
      <c r="H13" s="1">
        <v>4</v>
      </c>
      <c r="I13" s="1">
        <v>92</v>
      </c>
      <c r="J13" s="1">
        <v>70</v>
      </c>
      <c r="O13" s="1" t="s">
        <v>120</v>
      </c>
    </row>
    <row r="14" spans="1:15" x14ac:dyDescent="0.25">
      <c r="A14" s="1">
        <v>2015</v>
      </c>
      <c r="B14" s="1" t="s">
        <v>59</v>
      </c>
      <c r="C14" s="1" t="s">
        <v>228</v>
      </c>
      <c r="D14" s="1" t="s">
        <v>60</v>
      </c>
      <c r="E14" s="1" t="s">
        <v>136</v>
      </c>
      <c r="F14" s="1" t="s">
        <v>55</v>
      </c>
      <c r="G14" s="1" t="s">
        <v>58</v>
      </c>
      <c r="H14" s="1">
        <v>1</v>
      </c>
      <c r="I14" s="1">
        <v>115</v>
      </c>
      <c r="J14" s="1">
        <v>47</v>
      </c>
      <c r="N14" s="1" t="s">
        <v>120</v>
      </c>
    </row>
    <row r="15" spans="1:15" x14ac:dyDescent="0.25">
      <c r="A15" s="1">
        <v>2016</v>
      </c>
      <c r="B15" s="1" t="s">
        <v>59</v>
      </c>
      <c r="C15" s="1" t="s">
        <v>228</v>
      </c>
      <c r="D15" s="1" t="s">
        <v>60</v>
      </c>
      <c r="E15" s="1" t="s">
        <v>136</v>
      </c>
      <c r="F15" s="1" t="s">
        <v>55</v>
      </c>
      <c r="G15" s="1" t="s">
        <v>58</v>
      </c>
      <c r="H15" s="1">
        <v>6</v>
      </c>
      <c r="I15" s="1">
        <v>60</v>
      </c>
      <c r="J15" s="1">
        <v>102</v>
      </c>
    </row>
    <row r="16" spans="1:15" x14ac:dyDescent="0.25">
      <c r="A16" s="1">
        <v>2017</v>
      </c>
      <c r="B16" s="1" t="s">
        <v>59</v>
      </c>
      <c r="C16" s="1" t="s">
        <v>228</v>
      </c>
      <c r="D16" s="1" t="s">
        <v>60</v>
      </c>
      <c r="E16" s="1" t="s">
        <v>136</v>
      </c>
      <c r="F16" s="1" t="s">
        <v>55</v>
      </c>
      <c r="G16" s="1" t="s">
        <v>58</v>
      </c>
      <c r="H16" s="1">
        <v>5</v>
      </c>
      <c r="I16" s="1">
        <v>59</v>
      </c>
      <c r="J16" s="1">
        <v>103</v>
      </c>
    </row>
    <row r="17" spans="1:15" x14ac:dyDescent="0.25">
      <c r="A17" s="1">
        <v>2018</v>
      </c>
      <c r="B17" s="1" t="s">
        <v>59</v>
      </c>
      <c r="C17" s="1" t="s">
        <v>228</v>
      </c>
      <c r="D17" s="1" t="s">
        <v>60</v>
      </c>
      <c r="E17" s="1" t="s">
        <v>136</v>
      </c>
      <c r="F17" s="1" t="s">
        <v>55</v>
      </c>
      <c r="G17" s="1" t="s">
        <v>58</v>
      </c>
      <c r="H17" s="1">
        <v>2</v>
      </c>
      <c r="I17" s="1">
        <v>94</v>
      </c>
      <c r="J17" s="1">
        <v>68</v>
      </c>
      <c r="O17" s="1" t="s">
        <v>120</v>
      </c>
    </row>
    <row r="18" spans="1:15" x14ac:dyDescent="0.25">
      <c r="A18" s="1">
        <v>2019</v>
      </c>
      <c r="B18" s="1" t="s">
        <v>59</v>
      </c>
      <c r="C18" s="1" t="s">
        <v>228</v>
      </c>
      <c r="D18" s="1" t="s">
        <v>60</v>
      </c>
      <c r="E18" s="1" t="s">
        <v>136</v>
      </c>
      <c r="F18" s="1" t="s">
        <v>55</v>
      </c>
      <c r="G18" s="1" t="s">
        <v>58</v>
      </c>
      <c r="H18" s="1">
        <v>4</v>
      </c>
      <c r="I18" s="1">
        <v>73</v>
      </c>
      <c r="J18" s="1">
        <v>89</v>
      </c>
    </row>
    <row r="19" spans="1:15" x14ac:dyDescent="0.25">
      <c r="A19" s="1">
        <v>2020</v>
      </c>
      <c r="B19" s="1" t="s">
        <v>59</v>
      </c>
      <c r="C19" s="1" t="s">
        <v>228</v>
      </c>
      <c r="D19" s="1" t="s">
        <v>60</v>
      </c>
      <c r="E19" s="1" t="s">
        <v>136</v>
      </c>
      <c r="F19" s="1" t="s">
        <v>55</v>
      </c>
      <c r="G19" s="1" t="s">
        <v>58</v>
      </c>
      <c r="H19" s="1">
        <v>2</v>
      </c>
      <c r="I19" s="1">
        <v>95</v>
      </c>
      <c r="J19" s="1">
        <v>67</v>
      </c>
      <c r="O19" s="1" t="s">
        <v>120</v>
      </c>
    </row>
    <row r="20" spans="1:15" x14ac:dyDescent="0.25">
      <c r="A20" s="1">
        <v>2021</v>
      </c>
      <c r="B20" s="1" t="s">
        <v>59</v>
      </c>
      <c r="C20" s="1" t="s">
        <v>228</v>
      </c>
      <c r="D20" s="1" t="s">
        <v>60</v>
      </c>
      <c r="E20" s="1" t="s">
        <v>136</v>
      </c>
      <c r="F20" s="1" t="s">
        <v>55</v>
      </c>
      <c r="G20" s="1" t="s">
        <v>58</v>
      </c>
      <c r="H20" s="1">
        <v>5</v>
      </c>
      <c r="I20" s="1">
        <v>69</v>
      </c>
      <c r="J20" s="1">
        <v>93</v>
      </c>
    </row>
    <row r="21" spans="1:15" x14ac:dyDescent="0.25">
      <c r="A21" s="1">
        <v>2022</v>
      </c>
      <c r="B21" s="1" t="s">
        <v>59</v>
      </c>
      <c r="C21" s="1" t="s">
        <v>228</v>
      </c>
      <c r="D21" s="1" t="s">
        <v>60</v>
      </c>
      <c r="E21" s="1" t="s">
        <v>136</v>
      </c>
      <c r="F21" s="1" t="s">
        <v>55</v>
      </c>
      <c r="G21" s="1" t="s">
        <v>58</v>
      </c>
      <c r="H21" s="1">
        <v>3</v>
      </c>
      <c r="I21" s="1">
        <v>86</v>
      </c>
      <c r="J21" s="1">
        <v>76</v>
      </c>
      <c r="O21" s="1" t="s">
        <v>120</v>
      </c>
    </row>
    <row r="22" spans="1:15" x14ac:dyDescent="0.25">
      <c r="A22" s="1">
        <v>2023</v>
      </c>
      <c r="B22" s="1" t="s">
        <v>59</v>
      </c>
      <c r="C22" s="1" t="s">
        <v>228</v>
      </c>
      <c r="D22" s="1" t="s">
        <v>60</v>
      </c>
      <c r="E22" s="1" t="s">
        <v>136</v>
      </c>
      <c r="F22" s="1" t="s">
        <v>55</v>
      </c>
      <c r="G22" s="1" t="s">
        <v>58</v>
      </c>
      <c r="H22" s="1">
        <v>6</v>
      </c>
      <c r="I22" s="1">
        <v>60</v>
      </c>
      <c r="J22" s="1">
        <v>102</v>
      </c>
    </row>
    <row r="23" spans="1:15" x14ac:dyDescent="0.25">
      <c r="A23" s="1">
        <v>2024</v>
      </c>
      <c r="B23" s="1" t="s">
        <v>59</v>
      </c>
      <c r="C23" s="1" t="s">
        <v>228</v>
      </c>
      <c r="D23" s="1" t="s">
        <v>60</v>
      </c>
      <c r="E23" s="1" t="s">
        <v>136</v>
      </c>
      <c r="F23" s="1" t="s">
        <v>55</v>
      </c>
      <c r="G23" s="1" t="s">
        <v>58</v>
      </c>
      <c r="H23" s="1">
        <v>1</v>
      </c>
      <c r="I23" s="1">
        <v>100</v>
      </c>
      <c r="J23" s="1">
        <v>62</v>
      </c>
      <c r="N23" s="1" t="s">
        <v>119</v>
      </c>
    </row>
    <row r="24" spans="1:15" x14ac:dyDescent="0.25">
      <c r="A24" s="1">
        <v>2025</v>
      </c>
      <c r="B24" s="1" t="s">
        <v>59</v>
      </c>
      <c r="C24" s="1" t="s">
        <v>228</v>
      </c>
      <c r="D24" s="1" t="s">
        <v>60</v>
      </c>
      <c r="E24" s="1" t="s">
        <v>136</v>
      </c>
      <c r="F24" s="1" t="s">
        <v>55</v>
      </c>
      <c r="G24" s="1" t="s">
        <v>58</v>
      </c>
      <c r="H24" s="1">
        <v>5</v>
      </c>
      <c r="I24" s="1">
        <v>78</v>
      </c>
      <c r="J24" s="1">
        <v>85</v>
      </c>
    </row>
    <row r="25" spans="1:15" x14ac:dyDescent="0.25">
      <c r="A25" s="1"/>
      <c r="B25" s="1"/>
      <c r="D25" s="1"/>
      <c r="E25" s="1"/>
      <c r="F25" s="1"/>
      <c r="G25" s="1"/>
    </row>
    <row r="26" spans="1:15" x14ac:dyDescent="0.25">
      <c r="H26" s="14">
        <f>AVERAGE(H2:H24)</f>
        <v>3.5217391304347827</v>
      </c>
      <c r="I26" s="1">
        <f>SUM(I2:I24)</f>
        <v>1910</v>
      </c>
      <c r="J26" s="1">
        <f>SUM(J2:J24)</f>
        <v>1817</v>
      </c>
      <c r="L26" s="1">
        <v>0</v>
      </c>
      <c r="M26" s="1">
        <v>0</v>
      </c>
      <c r="N26" s="1">
        <v>4</v>
      </c>
      <c r="O26" s="1">
        <f>COUNTA(O2:O21)</f>
        <v>8</v>
      </c>
    </row>
    <row r="30" spans="1:15" x14ac:dyDescent="0.25">
      <c r="B30" s="21" t="str">
        <f>'THT C4'!$B$29</f>
        <v>Summary</v>
      </c>
    </row>
  </sheetData>
  <hyperlinks>
    <hyperlink ref="B30" location="Summary!A1" display="Summary" xr:uid="{868CC088-371C-4F4A-BF48-A748DFF908A9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0E788-33BD-4CF6-866D-558B34906860}">
  <dimension ref="A1:U25"/>
  <sheetViews>
    <sheetView workbookViewId="0">
      <selection activeCell="M30" sqref="M30"/>
    </sheetView>
  </sheetViews>
  <sheetFormatPr defaultRowHeight="15" x14ac:dyDescent="0.25"/>
  <cols>
    <col min="1" max="1" width="9.140625" style="28"/>
    <col min="17" max="17" width="9.140625" style="28"/>
  </cols>
  <sheetData>
    <row r="1" spans="1:21" ht="18.75" x14ac:dyDescent="0.3">
      <c r="B1" s="33" t="s">
        <v>432</v>
      </c>
      <c r="C1" s="33"/>
      <c r="D1" s="33"/>
      <c r="E1" s="33"/>
      <c r="F1" s="33"/>
      <c r="G1" s="33"/>
      <c r="H1" s="33"/>
      <c r="I1" s="33" t="s">
        <v>433</v>
      </c>
      <c r="J1" s="33"/>
      <c r="K1" s="33"/>
      <c r="L1" s="33"/>
      <c r="M1" s="33"/>
      <c r="N1" s="33"/>
      <c r="O1" s="33"/>
      <c r="P1" s="33"/>
      <c r="Q1" s="46" t="s">
        <v>434</v>
      </c>
      <c r="R1" s="33"/>
    </row>
    <row r="2" spans="1:21" s="15" customFormat="1" ht="18" thickBot="1" x14ac:dyDescent="0.35">
      <c r="A2" s="27" t="s">
        <v>0</v>
      </c>
      <c r="B2" s="15" t="s">
        <v>11</v>
      </c>
      <c r="C2" s="15" t="s">
        <v>99</v>
      </c>
      <c r="D2" s="15" t="s">
        <v>278</v>
      </c>
      <c r="E2" s="15" t="s">
        <v>279</v>
      </c>
      <c r="F2" s="15" t="s">
        <v>280</v>
      </c>
      <c r="G2" s="15" t="s">
        <v>281</v>
      </c>
      <c r="I2" s="15" t="s">
        <v>56</v>
      </c>
      <c r="J2" s="15" t="s">
        <v>58</v>
      </c>
      <c r="K2" s="15" t="s">
        <v>278</v>
      </c>
      <c r="L2" s="15" t="s">
        <v>279</v>
      </c>
      <c r="M2" s="15" t="s">
        <v>280</v>
      </c>
      <c r="N2" s="15" t="s">
        <v>281</v>
      </c>
      <c r="Q2" s="27" t="s">
        <v>0</v>
      </c>
      <c r="R2" s="15" t="s">
        <v>11</v>
      </c>
      <c r="S2" s="15" t="s">
        <v>99</v>
      </c>
      <c r="T2" s="15" t="s">
        <v>56</v>
      </c>
      <c r="U2" s="15" t="s">
        <v>58</v>
      </c>
    </row>
    <row r="3" spans="1:21" ht="15.75" thickTop="1" x14ac:dyDescent="0.25">
      <c r="A3" s="28">
        <v>2003</v>
      </c>
      <c r="B3" t="s">
        <v>104</v>
      </c>
      <c r="C3" t="s">
        <v>108</v>
      </c>
      <c r="D3" t="s">
        <v>102</v>
      </c>
      <c r="E3" t="s">
        <v>114</v>
      </c>
      <c r="F3" t="s">
        <v>8</v>
      </c>
      <c r="G3" t="s">
        <v>112</v>
      </c>
      <c r="I3" t="s">
        <v>97</v>
      </c>
      <c r="J3" t="s">
        <v>79</v>
      </c>
      <c r="K3" t="s">
        <v>76</v>
      </c>
      <c r="L3" t="s">
        <v>93</v>
      </c>
      <c r="M3" t="s">
        <v>96</v>
      </c>
      <c r="N3" t="s">
        <v>60</v>
      </c>
      <c r="Q3" s="28">
        <v>2003</v>
      </c>
      <c r="R3" t="s">
        <v>104</v>
      </c>
      <c r="S3" t="s">
        <v>108</v>
      </c>
      <c r="T3" t="s">
        <v>97</v>
      </c>
      <c r="U3" t="s">
        <v>79</v>
      </c>
    </row>
    <row r="4" spans="1:21" x14ac:dyDescent="0.25">
      <c r="A4" s="28">
        <v>2004</v>
      </c>
      <c r="B4" t="s">
        <v>101</v>
      </c>
      <c r="C4" t="s">
        <v>110</v>
      </c>
      <c r="D4" t="s">
        <v>114</v>
      </c>
      <c r="E4" t="s">
        <v>21</v>
      </c>
      <c r="F4" t="s">
        <v>113</v>
      </c>
      <c r="G4" t="s">
        <v>104</v>
      </c>
      <c r="I4" t="s">
        <v>96</v>
      </c>
      <c r="J4" t="s">
        <v>76</v>
      </c>
      <c r="K4" t="s">
        <v>92</v>
      </c>
      <c r="L4" t="s">
        <v>97</v>
      </c>
      <c r="M4" t="s">
        <v>60</v>
      </c>
      <c r="N4" t="s">
        <v>94</v>
      </c>
      <c r="Q4" s="28">
        <v>2004</v>
      </c>
      <c r="R4" t="s">
        <v>101</v>
      </c>
      <c r="S4" t="s">
        <v>110</v>
      </c>
      <c r="T4" t="s">
        <v>96</v>
      </c>
      <c r="U4" t="s">
        <v>76</v>
      </c>
    </row>
    <row r="5" spans="1:21" x14ac:dyDescent="0.25">
      <c r="A5" s="28">
        <v>2005</v>
      </c>
      <c r="B5" t="s">
        <v>21</v>
      </c>
      <c r="C5" t="s">
        <v>110</v>
      </c>
      <c r="D5" t="s">
        <v>114</v>
      </c>
      <c r="E5" t="s">
        <v>112</v>
      </c>
      <c r="F5" t="s">
        <v>113</v>
      </c>
      <c r="G5" t="s">
        <v>246</v>
      </c>
      <c r="I5" t="s">
        <v>97</v>
      </c>
      <c r="J5" t="s">
        <v>72</v>
      </c>
      <c r="K5" t="s">
        <v>85</v>
      </c>
      <c r="L5" t="s">
        <v>92</v>
      </c>
      <c r="M5" t="s">
        <v>282</v>
      </c>
      <c r="N5" t="s">
        <v>76</v>
      </c>
      <c r="Q5" s="28">
        <v>2005</v>
      </c>
      <c r="R5" t="s">
        <v>21</v>
      </c>
      <c r="S5" t="s">
        <v>110</v>
      </c>
      <c r="T5" t="s">
        <v>97</v>
      </c>
      <c r="U5" t="s">
        <v>72</v>
      </c>
    </row>
    <row r="6" spans="1:21" x14ac:dyDescent="0.25">
      <c r="A6" s="28">
        <v>2006</v>
      </c>
      <c r="B6" t="s">
        <v>8</v>
      </c>
      <c r="C6" t="s">
        <v>246</v>
      </c>
      <c r="D6" t="s">
        <v>114</v>
      </c>
      <c r="E6" t="s">
        <v>111</v>
      </c>
      <c r="F6" t="s">
        <v>113</v>
      </c>
      <c r="G6" t="s">
        <v>17</v>
      </c>
      <c r="I6" t="s">
        <v>85</v>
      </c>
      <c r="J6" t="s">
        <v>143</v>
      </c>
      <c r="K6" t="s">
        <v>72</v>
      </c>
      <c r="L6" t="s">
        <v>81</v>
      </c>
      <c r="M6" t="s">
        <v>76</v>
      </c>
      <c r="N6" t="s">
        <v>60</v>
      </c>
      <c r="Q6" s="28">
        <v>2006</v>
      </c>
      <c r="R6" t="s">
        <v>8</v>
      </c>
      <c r="S6" t="s">
        <v>246</v>
      </c>
      <c r="T6" t="s">
        <v>85</v>
      </c>
      <c r="U6" t="s">
        <v>143</v>
      </c>
    </row>
    <row r="7" spans="1:21" x14ac:dyDescent="0.25">
      <c r="A7" s="28">
        <v>2007</v>
      </c>
      <c r="B7" t="s">
        <v>13</v>
      </c>
      <c r="C7" t="s">
        <v>113</v>
      </c>
      <c r="D7" t="s">
        <v>114</v>
      </c>
      <c r="E7" t="s">
        <v>112</v>
      </c>
      <c r="F7" t="s">
        <v>111</v>
      </c>
      <c r="G7" t="s">
        <v>8</v>
      </c>
      <c r="I7" t="s">
        <v>74</v>
      </c>
      <c r="J7" t="s">
        <v>81</v>
      </c>
      <c r="K7" t="s">
        <v>72</v>
      </c>
      <c r="L7" t="s">
        <v>97</v>
      </c>
      <c r="M7" t="s">
        <v>60</v>
      </c>
      <c r="N7" t="s">
        <v>88</v>
      </c>
      <c r="Q7" s="28">
        <v>2007</v>
      </c>
      <c r="R7" t="s">
        <v>13</v>
      </c>
      <c r="S7" t="s">
        <v>113</v>
      </c>
      <c r="T7" t="s">
        <v>74</v>
      </c>
      <c r="U7" t="s">
        <v>81</v>
      </c>
    </row>
    <row r="8" spans="1:21" x14ac:dyDescent="0.25">
      <c r="A8" s="28">
        <v>2008</v>
      </c>
      <c r="B8" t="s">
        <v>21</v>
      </c>
      <c r="C8" t="s">
        <v>113</v>
      </c>
      <c r="D8" t="s">
        <v>8</v>
      </c>
      <c r="E8" t="s">
        <v>17</v>
      </c>
      <c r="F8" t="s">
        <v>111</v>
      </c>
      <c r="G8" t="s">
        <v>109</v>
      </c>
      <c r="I8" t="s">
        <v>86</v>
      </c>
      <c r="J8" t="s">
        <v>81</v>
      </c>
      <c r="K8" t="s">
        <v>72</v>
      </c>
      <c r="L8" t="s">
        <v>75</v>
      </c>
      <c r="M8" t="s">
        <v>89</v>
      </c>
      <c r="N8" t="s">
        <v>96</v>
      </c>
      <c r="Q8" s="28">
        <v>2008</v>
      </c>
      <c r="R8" t="s">
        <v>21</v>
      </c>
      <c r="S8" t="s">
        <v>113</v>
      </c>
      <c r="T8" t="s">
        <v>86</v>
      </c>
      <c r="U8" t="s">
        <v>81</v>
      </c>
    </row>
    <row r="9" spans="1:21" x14ac:dyDescent="0.25">
      <c r="A9" s="28">
        <v>2009</v>
      </c>
      <c r="B9" t="s">
        <v>13</v>
      </c>
      <c r="C9" t="s">
        <v>113</v>
      </c>
      <c r="D9" t="s">
        <v>107</v>
      </c>
      <c r="E9" t="s">
        <v>21</v>
      </c>
      <c r="F9" t="s">
        <v>247</v>
      </c>
      <c r="G9" t="s">
        <v>111</v>
      </c>
      <c r="I9" t="s">
        <v>96</v>
      </c>
      <c r="J9" t="s">
        <v>72</v>
      </c>
      <c r="K9" t="s">
        <v>97</v>
      </c>
      <c r="L9" t="s">
        <v>75</v>
      </c>
      <c r="M9" t="s">
        <v>74</v>
      </c>
      <c r="N9" t="s">
        <v>79</v>
      </c>
      <c r="Q9" s="28">
        <v>2009</v>
      </c>
      <c r="R9" t="s">
        <v>13</v>
      </c>
      <c r="S9" t="s">
        <v>113</v>
      </c>
      <c r="T9" t="s">
        <v>96</v>
      </c>
      <c r="U9" t="s">
        <v>72</v>
      </c>
    </row>
    <row r="10" spans="1:21" x14ac:dyDescent="0.25">
      <c r="A10" s="28">
        <v>2010</v>
      </c>
      <c r="B10" t="s">
        <v>13</v>
      </c>
      <c r="C10" t="s">
        <v>247</v>
      </c>
      <c r="D10" t="s">
        <v>107</v>
      </c>
      <c r="E10" t="s">
        <v>113</v>
      </c>
      <c r="F10" t="s">
        <v>112</v>
      </c>
      <c r="G10" t="s">
        <v>8</v>
      </c>
      <c r="I10" t="s">
        <v>98</v>
      </c>
      <c r="J10" t="s">
        <v>60</v>
      </c>
      <c r="K10" t="s">
        <v>74</v>
      </c>
      <c r="L10" t="s">
        <v>75</v>
      </c>
      <c r="M10" t="s">
        <v>96</v>
      </c>
      <c r="N10" t="s">
        <v>79</v>
      </c>
      <c r="Q10" s="28">
        <v>2010</v>
      </c>
      <c r="R10" t="s">
        <v>13</v>
      </c>
      <c r="S10" t="s">
        <v>247</v>
      </c>
      <c r="T10" t="s">
        <v>98</v>
      </c>
      <c r="U10" t="s">
        <v>60</v>
      </c>
    </row>
    <row r="11" spans="1:21" x14ac:dyDescent="0.25">
      <c r="A11" s="28">
        <v>2011</v>
      </c>
      <c r="B11" t="s">
        <v>21</v>
      </c>
      <c r="C11" t="s">
        <v>113</v>
      </c>
      <c r="D11" t="s">
        <v>19</v>
      </c>
      <c r="E11" t="s">
        <v>13</v>
      </c>
      <c r="F11" t="s">
        <v>112</v>
      </c>
      <c r="G11" t="s">
        <v>247</v>
      </c>
      <c r="I11" t="s">
        <v>98</v>
      </c>
      <c r="J11" t="s">
        <v>79</v>
      </c>
      <c r="K11" t="s">
        <v>96</v>
      </c>
      <c r="L11" t="s">
        <v>75</v>
      </c>
      <c r="M11" t="s">
        <v>87</v>
      </c>
      <c r="N11" t="s">
        <v>72</v>
      </c>
      <c r="Q11" s="28">
        <v>2011</v>
      </c>
      <c r="R11" t="s">
        <v>21</v>
      </c>
      <c r="S11" t="s">
        <v>113</v>
      </c>
      <c r="T11" t="s">
        <v>98</v>
      </c>
      <c r="U11" t="s">
        <v>79</v>
      </c>
    </row>
    <row r="12" spans="1:21" x14ac:dyDescent="0.25">
      <c r="A12" s="28">
        <v>2012</v>
      </c>
      <c r="B12" t="s">
        <v>21</v>
      </c>
      <c r="C12" t="s">
        <v>247</v>
      </c>
      <c r="D12" t="s">
        <v>13</v>
      </c>
      <c r="E12" t="s">
        <v>19</v>
      </c>
      <c r="F12" t="s">
        <v>109</v>
      </c>
      <c r="G12" t="s">
        <v>111</v>
      </c>
      <c r="I12" t="s">
        <v>98</v>
      </c>
      <c r="J12" t="s">
        <v>82</v>
      </c>
      <c r="K12" t="s">
        <v>96</v>
      </c>
      <c r="L12" t="s">
        <v>60</v>
      </c>
      <c r="M12" t="s">
        <v>78</v>
      </c>
      <c r="N12" t="s">
        <v>72</v>
      </c>
      <c r="Q12" s="28">
        <v>2012</v>
      </c>
      <c r="R12" t="s">
        <v>21</v>
      </c>
      <c r="S12" t="s">
        <v>247</v>
      </c>
      <c r="T12" t="s">
        <v>98</v>
      </c>
      <c r="U12" t="s">
        <v>82</v>
      </c>
    </row>
    <row r="13" spans="1:21" x14ac:dyDescent="0.25">
      <c r="A13" s="28">
        <v>2013</v>
      </c>
      <c r="B13" t="s">
        <v>15</v>
      </c>
      <c r="C13" t="s">
        <v>247</v>
      </c>
      <c r="D13" t="s">
        <v>113</v>
      </c>
      <c r="E13" t="s">
        <v>17</v>
      </c>
      <c r="F13" t="s">
        <v>111</v>
      </c>
      <c r="G13" t="s">
        <v>8</v>
      </c>
      <c r="I13" t="s">
        <v>98</v>
      </c>
      <c r="J13" t="s">
        <v>60</v>
      </c>
      <c r="K13" t="s">
        <v>82</v>
      </c>
      <c r="L13" t="s">
        <v>79</v>
      </c>
      <c r="M13" t="s">
        <v>73</v>
      </c>
      <c r="N13" t="s">
        <v>96</v>
      </c>
      <c r="Q13" s="28">
        <v>2013</v>
      </c>
      <c r="R13" t="s">
        <v>15</v>
      </c>
      <c r="S13" t="s">
        <v>247</v>
      </c>
      <c r="T13" t="s">
        <v>98</v>
      </c>
      <c r="U13" t="s">
        <v>60</v>
      </c>
    </row>
    <row r="14" spans="1:21" x14ac:dyDescent="0.25">
      <c r="A14" s="28">
        <v>2014</v>
      </c>
      <c r="B14" t="s">
        <v>13</v>
      </c>
      <c r="C14" t="s">
        <v>247</v>
      </c>
      <c r="D14" t="s">
        <v>15</v>
      </c>
      <c r="E14" t="s">
        <v>111</v>
      </c>
      <c r="F14" t="s">
        <v>8</v>
      </c>
      <c r="G14" t="s">
        <v>17</v>
      </c>
      <c r="I14" t="s">
        <v>98</v>
      </c>
      <c r="J14" t="s">
        <v>82</v>
      </c>
      <c r="K14" t="s">
        <v>79</v>
      </c>
      <c r="L14" t="s">
        <v>73</v>
      </c>
      <c r="M14" t="s">
        <v>60</v>
      </c>
      <c r="N14" t="s">
        <v>153</v>
      </c>
      <c r="Q14" s="28">
        <v>2014</v>
      </c>
      <c r="R14" t="s">
        <v>13</v>
      </c>
      <c r="S14" t="s">
        <v>247</v>
      </c>
      <c r="T14" t="s">
        <v>98</v>
      </c>
      <c r="U14" t="s">
        <v>82</v>
      </c>
    </row>
    <row r="15" spans="1:21" x14ac:dyDescent="0.25">
      <c r="A15" s="28">
        <v>2015</v>
      </c>
      <c r="B15" t="s">
        <v>15</v>
      </c>
      <c r="C15" t="s">
        <v>114</v>
      </c>
      <c r="D15" t="s">
        <v>111</v>
      </c>
      <c r="E15" t="s">
        <v>247</v>
      </c>
      <c r="F15" t="s">
        <v>8</v>
      </c>
      <c r="G15" t="s">
        <v>143</v>
      </c>
      <c r="I15" t="s">
        <v>98</v>
      </c>
      <c r="J15" t="s">
        <v>60</v>
      </c>
      <c r="K15" t="s">
        <v>73</v>
      </c>
      <c r="L15" t="s">
        <v>96</v>
      </c>
      <c r="M15" t="s">
        <v>82</v>
      </c>
      <c r="N15" t="s">
        <v>155</v>
      </c>
      <c r="Q15" s="28">
        <v>2015</v>
      </c>
      <c r="R15" t="s">
        <v>15</v>
      </c>
      <c r="S15" t="s">
        <v>114</v>
      </c>
      <c r="T15" t="s">
        <v>98</v>
      </c>
      <c r="U15" t="s">
        <v>60</v>
      </c>
    </row>
    <row r="16" spans="1:21" x14ac:dyDescent="0.25">
      <c r="A16" s="28">
        <v>2016</v>
      </c>
      <c r="B16" t="s">
        <v>13</v>
      </c>
      <c r="C16" t="s">
        <v>114</v>
      </c>
      <c r="D16" t="s">
        <v>247</v>
      </c>
      <c r="E16" t="s">
        <v>15</v>
      </c>
      <c r="F16" t="s">
        <v>165</v>
      </c>
      <c r="G16" t="s">
        <v>113</v>
      </c>
      <c r="I16" t="s">
        <v>98</v>
      </c>
      <c r="J16" t="s">
        <v>73</v>
      </c>
      <c r="K16" t="s">
        <v>151</v>
      </c>
      <c r="L16" t="s">
        <v>157</v>
      </c>
      <c r="M16" t="s">
        <v>79</v>
      </c>
      <c r="N16" t="s">
        <v>75</v>
      </c>
      <c r="Q16" s="28">
        <v>2016</v>
      </c>
      <c r="R16" t="s">
        <v>13</v>
      </c>
      <c r="S16" t="s">
        <v>114</v>
      </c>
      <c r="T16" t="s">
        <v>98</v>
      </c>
      <c r="U16" t="s">
        <v>73</v>
      </c>
    </row>
    <row r="17" spans="1:21" x14ac:dyDescent="0.25">
      <c r="A17" s="28">
        <v>2017</v>
      </c>
      <c r="B17" t="s">
        <v>13</v>
      </c>
      <c r="C17" t="s">
        <v>114</v>
      </c>
      <c r="D17" t="s">
        <v>15</v>
      </c>
      <c r="E17" t="s">
        <v>247</v>
      </c>
      <c r="F17" t="s">
        <v>252</v>
      </c>
      <c r="G17" t="s">
        <v>167</v>
      </c>
      <c r="I17" t="s">
        <v>96</v>
      </c>
      <c r="J17" t="s">
        <v>79</v>
      </c>
      <c r="K17" t="s">
        <v>98</v>
      </c>
      <c r="L17" t="s">
        <v>82</v>
      </c>
      <c r="M17" t="s">
        <v>151</v>
      </c>
      <c r="N17" t="s">
        <v>87</v>
      </c>
      <c r="Q17" s="28">
        <v>2017</v>
      </c>
      <c r="R17" t="s">
        <v>13</v>
      </c>
      <c r="S17" t="s">
        <v>114</v>
      </c>
      <c r="T17" t="s">
        <v>96</v>
      </c>
      <c r="U17" t="s">
        <v>79</v>
      </c>
    </row>
    <row r="18" spans="1:21" x14ac:dyDescent="0.25">
      <c r="A18" s="28">
        <v>2018</v>
      </c>
      <c r="B18" t="s">
        <v>15</v>
      </c>
      <c r="C18" t="s">
        <v>247</v>
      </c>
      <c r="D18" t="s">
        <v>114</v>
      </c>
      <c r="E18" t="s">
        <v>19</v>
      </c>
      <c r="F18" t="s">
        <v>254</v>
      </c>
      <c r="G18" t="s">
        <v>111</v>
      </c>
      <c r="I18" t="s">
        <v>96</v>
      </c>
      <c r="J18" t="s">
        <v>82</v>
      </c>
      <c r="K18" t="s">
        <v>60</v>
      </c>
      <c r="L18" t="s">
        <v>159</v>
      </c>
      <c r="M18" t="s">
        <v>151</v>
      </c>
      <c r="N18" t="s">
        <v>259</v>
      </c>
      <c r="Q18" s="28">
        <v>2018</v>
      </c>
      <c r="R18" t="s">
        <v>15</v>
      </c>
      <c r="S18" t="s">
        <v>247</v>
      </c>
      <c r="T18" t="s">
        <v>96</v>
      </c>
      <c r="U18" t="s">
        <v>82</v>
      </c>
    </row>
    <row r="19" spans="1:21" x14ac:dyDescent="0.25">
      <c r="A19" s="28">
        <v>2019</v>
      </c>
      <c r="B19" t="s">
        <v>13</v>
      </c>
      <c r="C19" t="s">
        <v>247</v>
      </c>
      <c r="D19" t="s">
        <v>15</v>
      </c>
      <c r="E19" t="s">
        <v>8</v>
      </c>
      <c r="F19" t="s">
        <v>112</v>
      </c>
      <c r="G19" t="s">
        <v>114</v>
      </c>
      <c r="I19" t="s">
        <v>151</v>
      </c>
      <c r="J19" t="s">
        <v>82</v>
      </c>
      <c r="K19" t="s">
        <v>96</v>
      </c>
      <c r="L19" t="s">
        <v>87</v>
      </c>
      <c r="M19" t="s">
        <v>79</v>
      </c>
      <c r="N19" t="s">
        <v>259</v>
      </c>
      <c r="Q19" s="28">
        <v>2019</v>
      </c>
      <c r="R19" t="s">
        <v>13</v>
      </c>
      <c r="S19" t="s">
        <v>247</v>
      </c>
      <c r="T19" t="s">
        <v>151</v>
      </c>
      <c r="U19" t="s">
        <v>82</v>
      </c>
    </row>
    <row r="20" spans="1:21" x14ac:dyDescent="0.25">
      <c r="A20" s="28">
        <v>2020</v>
      </c>
      <c r="B20" t="s">
        <v>13</v>
      </c>
      <c r="C20" t="s">
        <v>113</v>
      </c>
      <c r="D20" t="s">
        <v>15</v>
      </c>
      <c r="E20" t="s">
        <v>111</v>
      </c>
      <c r="F20" t="s">
        <v>114</v>
      </c>
      <c r="G20" t="s">
        <v>112</v>
      </c>
      <c r="I20" t="s">
        <v>151</v>
      </c>
      <c r="J20" t="s">
        <v>79</v>
      </c>
      <c r="K20" t="s">
        <v>60</v>
      </c>
      <c r="L20" t="s">
        <v>82</v>
      </c>
      <c r="M20" t="s">
        <v>87</v>
      </c>
      <c r="N20" t="s">
        <v>75</v>
      </c>
      <c r="Q20" s="28">
        <v>2020</v>
      </c>
      <c r="R20" t="s">
        <v>13</v>
      </c>
      <c r="S20" t="s">
        <v>113</v>
      </c>
      <c r="T20" t="s">
        <v>151</v>
      </c>
      <c r="U20" t="s">
        <v>79</v>
      </c>
    </row>
    <row r="21" spans="1:21" x14ac:dyDescent="0.25">
      <c r="A21" s="28">
        <v>2021</v>
      </c>
      <c r="B21" t="s">
        <v>13</v>
      </c>
      <c r="C21" t="s">
        <v>112</v>
      </c>
      <c r="D21" t="s">
        <v>252</v>
      </c>
      <c r="E21" t="s">
        <v>15</v>
      </c>
      <c r="F21" t="s">
        <v>113</v>
      </c>
      <c r="G21" t="s">
        <v>8</v>
      </c>
      <c r="I21" t="s">
        <v>296</v>
      </c>
      <c r="J21" t="s">
        <v>79</v>
      </c>
      <c r="K21" t="s">
        <v>96</v>
      </c>
      <c r="L21" t="s">
        <v>159</v>
      </c>
      <c r="M21" t="s">
        <v>75</v>
      </c>
      <c r="N21" t="s">
        <v>298</v>
      </c>
      <c r="Q21" s="28">
        <v>2021</v>
      </c>
      <c r="R21" t="s">
        <v>13</v>
      </c>
      <c r="S21" t="s">
        <v>112</v>
      </c>
      <c r="T21" t="s">
        <v>296</v>
      </c>
      <c r="U21" t="s">
        <v>79</v>
      </c>
    </row>
    <row r="22" spans="1:21" x14ac:dyDescent="0.25">
      <c r="A22" s="28">
        <v>2022</v>
      </c>
      <c r="B22" t="s">
        <v>13</v>
      </c>
      <c r="C22" t="s">
        <v>113</v>
      </c>
      <c r="D22" s="62" t="s">
        <v>317</v>
      </c>
      <c r="E22" s="30" t="s">
        <v>314</v>
      </c>
      <c r="F22" s="29" t="s">
        <v>313</v>
      </c>
      <c r="G22" s="63" t="s">
        <v>318</v>
      </c>
      <c r="H22" s="31"/>
      <c r="I22" t="s">
        <v>159</v>
      </c>
      <c r="J22" t="s">
        <v>262</v>
      </c>
      <c r="K22" s="32" t="s">
        <v>319</v>
      </c>
      <c r="L22" s="30" t="s">
        <v>315</v>
      </c>
      <c r="M22" s="29" t="s">
        <v>316</v>
      </c>
      <c r="N22" s="31" t="s">
        <v>320</v>
      </c>
      <c r="Q22" s="28">
        <v>2022</v>
      </c>
      <c r="R22" t="s">
        <v>13</v>
      </c>
      <c r="S22" t="s">
        <v>113</v>
      </c>
      <c r="T22" t="s">
        <v>159</v>
      </c>
      <c r="U22" t="s">
        <v>262</v>
      </c>
    </row>
    <row r="23" spans="1:21" x14ac:dyDescent="0.25">
      <c r="A23" s="28">
        <v>2023</v>
      </c>
      <c r="B23" t="s">
        <v>13</v>
      </c>
      <c r="C23" t="s">
        <v>247</v>
      </c>
      <c r="D23" s="62" t="s">
        <v>475</v>
      </c>
      <c r="E23" s="30" t="s">
        <v>314</v>
      </c>
      <c r="F23" s="29" t="s">
        <v>436</v>
      </c>
      <c r="G23" s="63" t="s">
        <v>318</v>
      </c>
      <c r="I23" t="s">
        <v>159</v>
      </c>
      <c r="J23" t="s">
        <v>262</v>
      </c>
      <c r="K23" s="32" t="s">
        <v>449</v>
      </c>
      <c r="L23" t="s">
        <v>75</v>
      </c>
      <c r="M23" t="s">
        <v>304</v>
      </c>
      <c r="N23" s="31" t="s">
        <v>448</v>
      </c>
      <c r="Q23" s="28">
        <v>2023</v>
      </c>
      <c r="R23" t="s">
        <v>13</v>
      </c>
      <c r="S23" t="s">
        <v>247</v>
      </c>
      <c r="T23" t="s">
        <v>159</v>
      </c>
      <c r="U23" t="s">
        <v>262</v>
      </c>
    </row>
    <row r="24" spans="1:21" x14ac:dyDescent="0.25">
      <c r="A24" s="28">
        <v>2024</v>
      </c>
      <c r="B24" t="s">
        <v>15</v>
      </c>
      <c r="C24" t="s">
        <v>113</v>
      </c>
      <c r="D24" s="62" t="s">
        <v>456</v>
      </c>
      <c r="E24" s="30" t="s">
        <v>314</v>
      </c>
      <c r="F24" s="29" t="s">
        <v>469</v>
      </c>
      <c r="G24" s="63" t="s">
        <v>474</v>
      </c>
      <c r="I24" t="s">
        <v>159</v>
      </c>
      <c r="J24" t="s">
        <v>60</v>
      </c>
      <c r="K24" s="31" t="s">
        <v>419</v>
      </c>
      <c r="L24" s="30" t="s">
        <v>449</v>
      </c>
      <c r="M24" s="29" t="s">
        <v>459</v>
      </c>
      <c r="N24" s="32" t="s">
        <v>315</v>
      </c>
      <c r="Q24" s="28">
        <v>2024</v>
      </c>
      <c r="R24" t="s">
        <v>15</v>
      </c>
      <c r="S24" t="s">
        <v>113</v>
      </c>
      <c r="T24" t="s">
        <v>159</v>
      </c>
      <c r="U24" t="s">
        <v>60</v>
      </c>
    </row>
    <row r="25" spans="1:21" x14ac:dyDescent="0.25">
      <c r="A25" s="28">
        <v>2025</v>
      </c>
      <c r="B25" t="s">
        <v>8</v>
      </c>
      <c r="C25" t="s">
        <v>112</v>
      </c>
      <c r="D25" s="63" t="s">
        <v>491</v>
      </c>
      <c r="E25" s="29" t="s">
        <v>313</v>
      </c>
      <c r="F25" s="30" t="s">
        <v>475</v>
      </c>
      <c r="G25" s="62" t="s">
        <v>317</v>
      </c>
      <c r="I25" t="s">
        <v>293</v>
      </c>
      <c r="J25" t="s">
        <v>262</v>
      </c>
      <c r="K25" s="62" t="s">
        <v>449</v>
      </c>
      <c r="L25" s="29" t="s">
        <v>492</v>
      </c>
      <c r="M25" s="30" t="s">
        <v>319</v>
      </c>
      <c r="N25" s="63" t="s">
        <v>490</v>
      </c>
      <c r="Q25" s="28">
        <v>2025</v>
      </c>
      <c r="R25" t="s">
        <v>8</v>
      </c>
      <c r="S25" t="s">
        <v>112</v>
      </c>
      <c r="T25" t="s">
        <v>293</v>
      </c>
      <c r="U25" t="s">
        <v>262</v>
      </c>
    </row>
  </sheetData>
  <pageMargins left="0.7" right="0.7" top="0.75" bottom="0.75" header="0.3" footer="0.3"/>
  <pageSetup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8B738-535E-488D-9724-2B41EDAFE6D3}">
  <dimension ref="A1:AA31"/>
  <sheetViews>
    <sheetView workbookViewId="0">
      <selection activeCell="A31" sqref="A31"/>
    </sheetView>
  </sheetViews>
  <sheetFormatPr defaultRowHeight="15" x14ac:dyDescent="0.25"/>
  <cols>
    <col min="1" max="2" width="16.85546875" customWidth="1"/>
    <col min="4" max="4" width="12" bestFit="1" customWidth="1"/>
    <col min="5" max="5" width="12" customWidth="1"/>
    <col min="6" max="6" width="17" customWidth="1"/>
    <col min="9" max="9" width="9.140625" style="26"/>
    <col min="19" max="19" width="21.5703125" customWidth="1"/>
    <col min="20" max="20" width="8.28515625" customWidth="1"/>
    <col min="21" max="21" width="10.85546875" customWidth="1"/>
    <col min="24" max="24" width="9.140625" style="26"/>
    <col min="27" max="27" width="9.140625" style="26"/>
  </cols>
  <sheetData>
    <row r="1" spans="1:22" ht="18.75" x14ac:dyDescent="0.3">
      <c r="B1" s="33" t="s">
        <v>330</v>
      </c>
      <c r="G1" s="33" t="s">
        <v>321</v>
      </c>
      <c r="T1" s="33" t="s">
        <v>330</v>
      </c>
    </row>
    <row r="2" spans="1:22" ht="16.5" thickBot="1" x14ac:dyDescent="0.3">
      <c r="A2" s="35" t="s">
        <v>322</v>
      </c>
      <c r="B2" s="37" t="s">
        <v>323</v>
      </c>
      <c r="C2" s="37" t="s">
        <v>324</v>
      </c>
      <c r="D2" s="37" t="s">
        <v>325</v>
      </c>
      <c r="E2" s="37"/>
      <c r="F2" s="36"/>
      <c r="G2" s="37" t="s">
        <v>323</v>
      </c>
      <c r="H2" s="37" t="s">
        <v>324</v>
      </c>
      <c r="I2" s="38" t="s">
        <v>325</v>
      </c>
      <c r="J2" s="37" t="s">
        <v>326</v>
      </c>
      <c r="K2" s="37" t="s">
        <v>230</v>
      </c>
      <c r="L2" s="37" t="s">
        <v>327</v>
      </c>
      <c r="M2" s="37" t="s">
        <v>328</v>
      </c>
      <c r="S2" s="35" t="s">
        <v>322</v>
      </c>
      <c r="T2" s="37" t="s">
        <v>323</v>
      </c>
      <c r="U2" s="37" t="s">
        <v>324</v>
      </c>
      <c r="V2" s="37" t="s">
        <v>325</v>
      </c>
    </row>
    <row r="3" spans="1:22" ht="15.75" thickTop="1" x14ac:dyDescent="0.25">
      <c r="A3" t="s">
        <v>12</v>
      </c>
      <c r="B3" s="1">
        <v>1972</v>
      </c>
      <c r="C3" s="1">
        <v>1430</v>
      </c>
      <c r="D3" s="34">
        <v>0.57965902410346859</v>
      </c>
      <c r="E3" s="34"/>
      <c r="F3" t="s">
        <v>30</v>
      </c>
      <c r="G3" s="1">
        <v>94</v>
      </c>
      <c r="H3" s="1">
        <v>93</v>
      </c>
      <c r="I3" s="34">
        <v>0.50588235294117645</v>
      </c>
      <c r="J3" s="1">
        <v>16</v>
      </c>
      <c r="K3" s="1">
        <v>8</v>
      </c>
      <c r="L3" s="1">
        <v>4</v>
      </c>
      <c r="M3" s="1">
        <v>0</v>
      </c>
      <c r="P3" s="1"/>
      <c r="Q3" s="1"/>
      <c r="S3" t="s">
        <v>12</v>
      </c>
      <c r="T3" s="1">
        <v>1972</v>
      </c>
      <c r="U3" s="1">
        <v>1430</v>
      </c>
      <c r="V3" s="34">
        <f t="shared" ref="V3:V26" si="0">T3/(T3+U3)</f>
        <v>0.57965902410346859</v>
      </c>
    </row>
    <row r="4" spans="1:22" x14ac:dyDescent="0.25">
      <c r="A4" t="s">
        <v>30</v>
      </c>
      <c r="B4" s="1">
        <v>1957</v>
      </c>
      <c r="C4" s="1">
        <v>1446</v>
      </c>
      <c r="D4" s="34">
        <v>0.57508081104907438</v>
      </c>
      <c r="E4" s="34"/>
      <c r="F4" t="s">
        <v>467</v>
      </c>
      <c r="G4" s="1">
        <v>71</v>
      </c>
      <c r="H4" s="1">
        <v>67</v>
      </c>
      <c r="I4" s="34">
        <v>0.496</v>
      </c>
      <c r="J4" s="1">
        <v>14</v>
      </c>
      <c r="K4" s="1">
        <v>12</v>
      </c>
      <c r="L4" s="1">
        <v>3</v>
      </c>
      <c r="M4" s="1">
        <v>1</v>
      </c>
      <c r="S4" t="s">
        <v>30</v>
      </c>
      <c r="T4" s="1">
        <f>'TTV A5'!I26</f>
        <v>2094</v>
      </c>
      <c r="U4" s="1">
        <f>'TTV A5'!J26</f>
        <v>1633</v>
      </c>
      <c r="V4" s="34">
        <f t="shared" si="0"/>
        <v>0.56184598873088276</v>
      </c>
    </row>
    <row r="5" spans="1:22" x14ac:dyDescent="0.25">
      <c r="A5" t="s">
        <v>36</v>
      </c>
      <c r="B5" s="1">
        <v>1912</v>
      </c>
      <c r="C5" s="1">
        <v>1490</v>
      </c>
      <c r="D5" s="34">
        <v>0.56202233980011762</v>
      </c>
      <c r="E5" s="34"/>
      <c r="F5" t="s">
        <v>43</v>
      </c>
      <c r="G5" s="1">
        <v>87</v>
      </c>
      <c r="H5" s="1">
        <v>92</v>
      </c>
      <c r="I5" s="34">
        <v>0.49333333333333335</v>
      </c>
      <c r="J5" s="1">
        <v>17</v>
      </c>
      <c r="K5" s="1">
        <v>4</v>
      </c>
      <c r="L5" s="1">
        <v>2</v>
      </c>
      <c r="M5" s="1">
        <v>0</v>
      </c>
      <c r="N5" s="1"/>
      <c r="O5" s="1"/>
      <c r="P5" s="1"/>
      <c r="Q5" s="1"/>
      <c r="S5" t="s">
        <v>36</v>
      </c>
      <c r="T5" s="1">
        <v>1912</v>
      </c>
      <c r="U5" s="1">
        <v>1490</v>
      </c>
      <c r="V5" s="34">
        <f t="shared" si="0"/>
        <v>0.56202233980011762</v>
      </c>
    </row>
    <row r="6" spans="1:22" x14ac:dyDescent="0.25">
      <c r="A6" t="s">
        <v>43</v>
      </c>
      <c r="B6" s="1">
        <v>1895</v>
      </c>
      <c r="C6" s="1">
        <v>1507</v>
      </c>
      <c r="D6" s="34">
        <v>0.55702527924750145</v>
      </c>
      <c r="E6" s="34"/>
      <c r="F6" t="s">
        <v>36</v>
      </c>
      <c r="G6" s="1">
        <v>79</v>
      </c>
      <c r="H6" s="1">
        <v>67</v>
      </c>
      <c r="I6" s="34">
        <v>0.5703125</v>
      </c>
      <c r="J6" s="1">
        <v>16</v>
      </c>
      <c r="K6" s="1">
        <v>7</v>
      </c>
      <c r="L6" s="1">
        <v>4</v>
      </c>
      <c r="M6" s="1">
        <v>1</v>
      </c>
      <c r="N6" s="1"/>
      <c r="O6" s="1"/>
      <c r="P6" s="1"/>
      <c r="Q6" s="1"/>
      <c r="S6" t="s">
        <v>43</v>
      </c>
      <c r="T6" s="1">
        <v>1895</v>
      </c>
      <c r="U6" s="1">
        <v>1507</v>
      </c>
      <c r="V6" s="34">
        <f t="shared" si="0"/>
        <v>0.55702527924750145</v>
      </c>
    </row>
    <row r="7" spans="1:22" x14ac:dyDescent="0.25">
      <c r="A7" t="s">
        <v>66</v>
      </c>
      <c r="B7" s="1">
        <v>1816</v>
      </c>
      <c r="C7" s="1">
        <v>1586</v>
      </c>
      <c r="D7" s="34">
        <v>0.53380364491475607</v>
      </c>
      <c r="E7" s="34"/>
      <c r="F7" t="s">
        <v>66</v>
      </c>
      <c r="G7" s="1">
        <v>66</v>
      </c>
      <c r="H7" s="1">
        <v>73</v>
      </c>
      <c r="I7" s="34">
        <v>0.46875</v>
      </c>
      <c r="J7" s="1">
        <v>12</v>
      </c>
      <c r="K7" s="1">
        <v>6</v>
      </c>
      <c r="L7" s="1">
        <v>2</v>
      </c>
      <c r="M7" s="1">
        <v>0</v>
      </c>
      <c r="S7" t="s">
        <v>66</v>
      </c>
      <c r="T7" s="1">
        <v>1816</v>
      </c>
      <c r="U7" s="1">
        <v>1586</v>
      </c>
      <c r="V7" s="34">
        <f t="shared" si="0"/>
        <v>0.53380364491475607</v>
      </c>
    </row>
    <row r="8" spans="1:22" x14ac:dyDescent="0.25">
      <c r="A8" t="s">
        <v>38</v>
      </c>
      <c r="B8" s="1">
        <v>1783</v>
      </c>
      <c r="C8" s="1">
        <v>1619</v>
      </c>
      <c r="D8" s="34">
        <v>0.52410346854791301</v>
      </c>
      <c r="E8" s="34"/>
      <c r="F8" t="s">
        <v>463</v>
      </c>
      <c r="G8" s="1">
        <v>61</v>
      </c>
      <c r="H8" s="1">
        <v>62</v>
      </c>
      <c r="I8" s="34">
        <v>0.50427350427350426</v>
      </c>
      <c r="J8" s="1">
        <v>13</v>
      </c>
      <c r="K8" s="1">
        <v>3</v>
      </c>
      <c r="L8" s="1">
        <v>1</v>
      </c>
      <c r="M8" s="1">
        <v>1</v>
      </c>
      <c r="N8" s="1"/>
      <c r="O8" s="1"/>
      <c r="S8" t="s">
        <v>38</v>
      </c>
      <c r="T8" s="1">
        <v>1783</v>
      </c>
      <c r="U8" s="1">
        <v>1619</v>
      </c>
      <c r="V8" s="34">
        <f t="shared" si="0"/>
        <v>0.52410346854791301</v>
      </c>
    </row>
    <row r="9" spans="1:22" x14ac:dyDescent="0.25">
      <c r="A9" t="s">
        <v>67</v>
      </c>
      <c r="B9" s="1">
        <v>1754</v>
      </c>
      <c r="C9" s="1">
        <v>1649</v>
      </c>
      <c r="D9" s="34">
        <v>0.51542756391419331</v>
      </c>
      <c r="E9" s="34"/>
      <c r="F9" t="s">
        <v>164</v>
      </c>
      <c r="G9" s="1">
        <v>83</v>
      </c>
      <c r="H9" s="1">
        <v>58</v>
      </c>
      <c r="I9" s="34">
        <v>0.58865248226950351</v>
      </c>
      <c r="J9" s="1">
        <v>13</v>
      </c>
      <c r="K9" s="1">
        <v>6</v>
      </c>
      <c r="L9" s="1">
        <v>4</v>
      </c>
      <c r="M9" s="1">
        <v>4</v>
      </c>
      <c r="S9" t="s">
        <v>67</v>
      </c>
      <c r="T9" s="1">
        <v>1754</v>
      </c>
      <c r="U9" s="1">
        <v>1649</v>
      </c>
      <c r="V9" s="34">
        <f t="shared" si="0"/>
        <v>0.51542756391419331</v>
      </c>
    </row>
    <row r="10" spans="1:22" x14ac:dyDescent="0.25">
      <c r="A10" t="s">
        <v>164</v>
      </c>
      <c r="B10" s="1">
        <v>1743</v>
      </c>
      <c r="C10" s="1">
        <v>1659</v>
      </c>
      <c r="D10" s="34">
        <v>0.51234567901234573</v>
      </c>
      <c r="E10" s="34"/>
      <c r="F10" t="s">
        <v>67</v>
      </c>
      <c r="G10" s="1">
        <v>121</v>
      </c>
      <c r="H10" s="1">
        <v>86</v>
      </c>
      <c r="I10" s="34">
        <v>0.55555555555555558</v>
      </c>
      <c r="J10" s="1">
        <v>13</v>
      </c>
      <c r="K10" s="1">
        <v>3</v>
      </c>
      <c r="L10" s="1">
        <v>6</v>
      </c>
      <c r="M10" s="1">
        <v>4</v>
      </c>
      <c r="N10" s="1"/>
      <c r="O10" s="1"/>
      <c r="P10" s="1"/>
      <c r="Q10" s="1"/>
      <c r="S10" t="s">
        <v>164</v>
      </c>
      <c r="T10" s="1">
        <v>1743</v>
      </c>
      <c r="U10" s="1">
        <v>1659</v>
      </c>
      <c r="V10" s="34">
        <f t="shared" si="0"/>
        <v>0.51234567901234573</v>
      </c>
    </row>
    <row r="11" spans="1:22" x14ac:dyDescent="0.25">
      <c r="A11" t="s">
        <v>14</v>
      </c>
      <c r="B11" s="1">
        <v>1735</v>
      </c>
      <c r="C11" s="1">
        <v>1667</v>
      </c>
      <c r="D11" s="34">
        <v>0.50999412110523223</v>
      </c>
      <c r="E11" s="34"/>
      <c r="F11" t="s">
        <v>59</v>
      </c>
      <c r="G11" s="1">
        <v>54</v>
      </c>
      <c r="H11" s="1">
        <v>61</v>
      </c>
      <c r="I11" s="34">
        <v>0.4631578947368421</v>
      </c>
      <c r="J11" s="1">
        <v>13</v>
      </c>
      <c r="K11" s="1">
        <v>4</v>
      </c>
      <c r="L11" s="1">
        <v>0</v>
      </c>
      <c r="M11" s="1">
        <v>0</v>
      </c>
      <c r="N11" s="1"/>
      <c r="O11" s="1"/>
      <c r="S11" t="s">
        <v>14</v>
      </c>
      <c r="T11" s="1">
        <v>1735</v>
      </c>
      <c r="U11" s="1">
        <v>1667</v>
      </c>
      <c r="V11" s="34">
        <f t="shared" si="0"/>
        <v>0.50999412110523223</v>
      </c>
    </row>
    <row r="12" spans="1:22" x14ac:dyDescent="0.25">
      <c r="A12" t="s">
        <v>59</v>
      </c>
      <c r="B12" s="1">
        <v>1732</v>
      </c>
      <c r="C12" s="1">
        <v>1670</v>
      </c>
      <c r="D12" s="34">
        <v>0.50911228689006471</v>
      </c>
      <c r="E12" s="34"/>
      <c r="F12" t="s">
        <v>38</v>
      </c>
      <c r="G12" s="1">
        <v>77</v>
      </c>
      <c r="H12" s="1">
        <v>78</v>
      </c>
      <c r="I12" s="34">
        <v>0.52459016393442626</v>
      </c>
      <c r="J12" s="1">
        <v>15</v>
      </c>
      <c r="K12" s="1">
        <v>7</v>
      </c>
      <c r="L12" s="1">
        <v>3</v>
      </c>
      <c r="M12" s="1">
        <v>1</v>
      </c>
      <c r="N12" s="1"/>
      <c r="O12" s="1"/>
      <c r="P12" s="1"/>
      <c r="Q12" s="1"/>
      <c r="S12" t="s">
        <v>59</v>
      </c>
      <c r="T12" s="1">
        <v>1732</v>
      </c>
      <c r="U12" s="1">
        <v>1670</v>
      </c>
      <c r="V12" s="34">
        <f t="shared" si="0"/>
        <v>0.50911228689006471</v>
      </c>
    </row>
    <row r="13" spans="1:22" x14ac:dyDescent="0.25">
      <c r="A13" t="s">
        <v>37</v>
      </c>
      <c r="B13" s="1">
        <v>1721</v>
      </c>
      <c r="C13" s="1">
        <v>1681</v>
      </c>
      <c r="D13" s="34">
        <v>0.50587889476778369</v>
      </c>
      <c r="E13" s="34"/>
      <c r="F13" t="s">
        <v>14</v>
      </c>
      <c r="G13" s="1">
        <v>73</v>
      </c>
      <c r="H13" s="1">
        <v>65</v>
      </c>
      <c r="I13" s="34">
        <v>0.52631578947368418</v>
      </c>
      <c r="J13" s="1">
        <v>12</v>
      </c>
      <c r="K13" s="1">
        <v>4</v>
      </c>
      <c r="L13" s="1">
        <v>2</v>
      </c>
      <c r="M13" s="1">
        <v>1</v>
      </c>
      <c r="N13" s="1"/>
      <c r="O13" s="1"/>
      <c r="S13" t="s">
        <v>37</v>
      </c>
      <c r="T13" s="1">
        <v>1721</v>
      </c>
      <c r="U13" s="1">
        <v>1681</v>
      </c>
      <c r="V13" s="34">
        <f t="shared" si="0"/>
        <v>0.50587889476778369</v>
      </c>
    </row>
    <row r="14" spans="1:22" x14ac:dyDescent="0.25">
      <c r="A14" t="s">
        <v>34</v>
      </c>
      <c r="B14" s="1">
        <v>1720</v>
      </c>
      <c r="C14" s="1">
        <v>1682</v>
      </c>
      <c r="D14" s="34">
        <v>0.50558495002939452</v>
      </c>
      <c r="E14" s="34"/>
      <c r="F14" t="s">
        <v>39</v>
      </c>
      <c r="G14" s="1">
        <v>64</v>
      </c>
      <c r="H14" s="1">
        <v>61</v>
      </c>
      <c r="I14" s="34">
        <v>0.51200000000000001</v>
      </c>
      <c r="J14" s="1">
        <v>11</v>
      </c>
      <c r="K14" s="1">
        <v>3</v>
      </c>
      <c r="L14" s="1">
        <v>3</v>
      </c>
      <c r="M14" s="1">
        <v>2</v>
      </c>
      <c r="S14" t="s">
        <v>34</v>
      </c>
      <c r="T14" s="1">
        <v>1720</v>
      </c>
      <c r="U14" s="1">
        <v>1682</v>
      </c>
      <c r="V14" s="34">
        <f t="shared" si="0"/>
        <v>0.50558495002939452</v>
      </c>
    </row>
    <row r="15" spans="1:22" x14ac:dyDescent="0.25">
      <c r="A15" t="s">
        <v>158</v>
      </c>
      <c r="B15" s="1">
        <v>1687</v>
      </c>
      <c r="C15" s="1">
        <v>1715</v>
      </c>
      <c r="D15" s="34">
        <v>0.49588477366255146</v>
      </c>
      <c r="E15" s="34"/>
      <c r="F15" t="s">
        <v>37</v>
      </c>
      <c r="G15" s="1">
        <v>53</v>
      </c>
      <c r="H15" s="1">
        <v>58</v>
      </c>
      <c r="I15" s="34">
        <v>0.44444444444444442</v>
      </c>
      <c r="J15" s="1">
        <v>11</v>
      </c>
      <c r="K15" s="1">
        <v>1</v>
      </c>
      <c r="L15" s="1">
        <v>0</v>
      </c>
      <c r="M15" s="1">
        <v>0</v>
      </c>
      <c r="N15" s="1"/>
      <c r="O15" s="1"/>
      <c r="P15" s="1"/>
      <c r="Q15" s="1"/>
      <c r="S15" t="s">
        <v>158</v>
      </c>
      <c r="T15" s="1">
        <v>1687</v>
      </c>
      <c r="U15" s="1">
        <v>1715</v>
      </c>
      <c r="V15" s="34">
        <f t="shared" si="0"/>
        <v>0.49588477366255146</v>
      </c>
    </row>
    <row r="16" spans="1:22" x14ac:dyDescent="0.25">
      <c r="A16" t="s">
        <v>10</v>
      </c>
      <c r="B16" s="1">
        <v>1670</v>
      </c>
      <c r="C16" s="1">
        <v>1732</v>
      </c>
      <c r="D16" s="34">
        <v>0.49088771310993534</v>
      </c>
      <c r="E16" s="34"/>
      <c r="F16" t="s">
        <v>10</v>
      </c>
      <c r="G16" s="1">
        <v>39</v>
      </c>
      <c r="H16" s="1">
        <v>53</v>
      </c>
      <c r="I16" s="34">
        <v>0.42391304347826086</v>
      </c>
      <c r="J16" s="1">
        <v>11</v>
      </c>
      <c r="K16" s="1">
        <v>1</v>
      </c>
      <c r="L16" s="1">
        <v>0</v>
      </c>
      <c r="M16" s="1">
        <v>0</v>
      </c>
      <c r="S16" t="s">
        <v>10</v>
      </c>
      <c r="T16" s="1">
        <v>1670</v>
      </c>
      <c r="U16" s="1">
        <v>1732</v>
      </c>
      <c r="V16" s="34">
        <f t="shared" si="0"/>
        <v>0.49088771310993534</v>
      </c>
    </row>
    <row r="17" spans="1:22" x14ac:dyDescent="0.25">
      <c r="A17" t="s">
        <v>39</v>
      </c>
      <c r="B17" s="1">
        <v>1666</v>
      </c>
      <c r="C17" s="1">
        <v>1736</v>
      </c>
      <c r="D17" s="34">
        <v>0.48971193415637859</v>
      </c>
      <c r="E17" s="34"/>
      <c r="F17" t="s">
        <v>250</v>
      </c>
      <c r="G17" s="1">
        <v>38</v>
      </c>
      <c r="H17" s="1">
        <v>43</v>
      </c>
      <c r="I17" s="34">
        <v>0.46913580246913578</v>
      </c>
      <c r="J17" s="1">
        <v>8</v>
      </c>
      <c r="K17" s="1">
        <v>4</v>
      </c>
      <c r="L17" s="1">
        <v>2</v>
      </c>
      <c r="M17" s="1">
        <v>0</v>
      </c>
      <c r="S17" t="s">
        <v>39</v>
      </c>
      <c r="T17" s="1">
        <v>1666</v>
      </c>
      <c r="U17" s="1">
        <v>1736</v>
      </c>
      <c r="V17" s="34">
        <f t="shared" si="0"/>
        <v>0.48971193415637859</v>
      </c>
    </row>
    <row r="18" spans="1:22" x14ac:dyDescent="0.25">
      <c r="A18" t="s">
        <v>261</v>
      </c>
      <c r="B18" s="1">
        <v>1671</v>
      </c>
      <c r="C18" s="1">
        <v>1761</v>
      </c>
      <c r="D18" s="34">
        <v>0.48688811188811187</v>
      </c>
      <c r="E18" s="34"/>
      <c r="F18" t="s">
        <v>309</v>
      </c>
      <c r="G18" s="1">
        <v>32</v>
      </c>
      <c r="H18" s="1">
        <v>38</v>
      </c>
      <c r="I18" s="34">
        <v>0.45714285714285713</v>
      </c>
      <c r="J18" s="1">
        <v>9</v>
      </c>
      <c r="K18" s="1">
        <v>3</v>
      </c>
      <c r="L18" s="1">
        <v>1</v>
      </c>
      <c r="M18" s="1">
        <v>1</v>
      </c>
      <c r="S18" t="s">
        <v>261</v>
      </c>
      <c r="T18" s="1">
        <v>1671</v>
      </c>
      <c r="U18" s="1">
        <v>1761</v>
      </c>
      <c r="V18" s="34">
        <f t="shared" si="0"/>
        <v>0.48688811188811187</v>
      </c>
    </row>
    <row r="19" spans="1:22" x14ac:dyDescent="0.25">
      <c r="A19" t="s">
        <v>289</v>
      </c>
      <c r="B19" s="1">
        <v>1647</v>
      </c>
      <c r="C19" s="1">
        <v>1755</v>
      </c>
      <c r="D19" s="34">
        <v>0.48412698412698413</v>
      </c>
      <c r="E19" s="34"/>
      <c r="F19" t="s">
        <v>289</v>
      </c>
      <c r="G19" s="1">
        <v>52</v>
      </c>
      <c r="H19" s="1">
        <v>47</v>
      </c>
      <c r="I19" s="34">
        <v>0.54651162790697672</v>
      </c>
      <c r="J19" s="1">
        <v>9</v>
      </c>
      <c r="K19" s="1">
        <v>1</v>
      </c>
      <c r="L19" s="1">
        <v>2</v>
      </c>
      <c r="M19" s="1">
        <v>1</v>
      </c>
      <c r="P19" s="1"/>
      <c r="Q19" s="1"/>
      <c r="S19" t="s">
        <v>289</v>
      </c>
      <c r="T19" s="1">
        <v>1647</v>
      </c>
      <c r="U19" s="1">
        <v>1755</v>
      </c>
      <c r="V19" s="34">
        <f t="shared" si="0"/>
        <v>0.48412698412698413</v>
      </c>
    </row>
    <row r="20" spans="1:22" x14ac:dyDescent="0.25">
      <c r="A20" t="s">
        <v>57</v>
      </c>
      <c r="B20" s="1">
        <v>1647</v>
      </c>
      <c r="C20" s="1">
        <v>1756</v>
      </c>
      <c r="D20" s="34">
        <v>0.48398471936526594</v>
      </c>
      <c r="E20" s="34"/>
      <c r="F20" t="s">
        <v>261</v>
      </c>
      <c r="G20" s="1">
        <v>20</v>
      </c>
      <c r="H20" s="1">
        <v>41</v>
      </c>
      <c r="I20" s="34">
        <v>0.30769230769230771</v>
      </c>
      <c r="J20" s="1">
        <v>9</v>
      </c>
      <c r="K20" s="1">
        <v>3</v>
      </c>
      <c r="L20" s="1">
        <v>0</v>
      </c>
      <c r="M20" s="1">
        <v>0</v>
      </c>
      <c r="N20" s="1"/>
      <c r="O20" s="1"/>
      <c r="P20" s="1"/>
      <c r="Q20" s="1"/>
      <c r="S20" t="s">
        <v>57</v>
      </c>
      <c r="T20" s="1">
        <v>1647</v>
      </c>
      <c r="U20" s="1">
        <v>1756</v>
      </c>
      <c r="V20" s="34">
        <f t="shared" si="0"/>
        <v>0.48398471936526594</v>
      </c>
    </row>
    <row r="21" spans="1:22" x14ac:dyDescent="0.25">
      <c r="A21" t="s">
        <v>309</v>
      </c>
      <c r="B21" s="1">
        <v>1636</v>
      </c>
      <c r="C21" s="1">
        <v>1766</v>
      </c>
      <c r="D21" s="34">
        <v>0.48089359200470311</v>
      </c>
      <c r="E21" s="34"/>
      <c r="F21" t="s">
        <v>57</v>
      </c>
      <c r="G21" s="1">
        <v>60</v>
      </c>
      <c r="H21" s="1">
        <v>60</v>
      </c>
      <c r="I21" s="34">
        <v>0.52475247524752477</v>
      </c>
      <c r="J21" s="1">
        <v>11</v>
      </c>
      <c r="K21" s="1">
        <v>1</v>
      </c>
      <c r="L21" s="1">
        <v>1</v>
      </c>
      <c r="M21" s="1">
        <v>1</v>
      </c>
      <c r="N21" s="1"/>
      <c r="O21" s="1"/>
      <c r="P21" s="1"/>
      <c r="Q21" s="1"/>
      <c r="S21" t="s">
        <v>309</v>
      </c>
      <c r="T21" s="1">
        <v>1636</v>
      </c>
      <c r="U21" s="1">
        <v>1766</v>
      </c>
      <c r="V21" s="34">
        <f t="shared" si="0"/>
        <v>0.48089359200470311</v>
      </c>
    </row>
    <row r="22" spans="1:22" x14ac:dyDescent="0.25">
      <c r="A22" t="s">
        <v>250</v>
      </c>
      <c r="B22" s="1">
        <v>1584</v>
      </c>
      <c r="C22" s="1">
        <v>1818</v>
      </c>
      <c r="D22" s="34">
        <v>0.46560846560846558</v>
      </c>
      <c r="E22" s="34"/>
      <c r="F22" t="s">
        <v>158</v>
      </c>
      <c r="G22" s="1">
        <v>36</v>
      </c>
      <c r="H22" s="1">
        <v>44</v>
      </c>
      <c r="I22" s="34">
        <v>0.48499999999999999</v>
      </c>
      <c r="J22" s="1">
        <v>10</v>
      </c>
      <c r="K22" s="1">
        <v>4</v>
      </c>
      <c r="L22" s="1">
        <v>2</v>
      </c>
      <c r="M22" s="1">
        <v>2</v>
      </c>
      <c r="N22" s="1"/>
      <c r="O22" s="1"/>
      <c r="P22" s="1"/>
      <c r="Q22" s="1"/>
      <c r="S22" t="s">
        <v>250</v>
      </c>
      <c r="T22" s="1">
        <v>1584</v>
      </c>
      <c r="U22" s="1">
        <v>1818</v>
      </c>
      <c r="V22" s="34">
        <f t="shared" si="0"/>
        <v>0.46560846560846558</v>
      </c>
    </row>
    <row r="23" spans="1:22" x14ac:dyDescent="0.25">
      <c r="A23" t="s">
        <v>306</v>
      </c>
      <c r="B23" s="1">
        <v>1497</v>
      </c>
      <c r="C23" s="1">
        <v>1905</v>
      </c>
      <c r="D23" s="34">
        <v>0.44003527336860671</v>
      </c>
      <c r="E23" s="34"/>
      <c r="F23" t="s">
        <v>312</v>
      </c>
      <c r="G23" s="1">
        <v>13</v>
      </c>
      <c r="H23" s="1">
        <v>21</v>
      </c>
      <c r="I23" s="34">
        <v>0.38235294117647056</v>
      </c>
      <c r="J23" s="1">
        <v>5</v>
      </c>
      <c r="K23" s="1">
        <v>1</v>
      </c>
      <c r="L23" s="1">
        <v>0</v>
      </c>
      <c r="M23" s="1">
        <v>0</v>
      </c>
      <c r="S23" t="s">
        <v>306</v>
      </c>
      <c r="T23" s="1">
        <v>1497</v>
      </c>
      <c r="U23" s="1">
        <v>1905</v>
      </c>
      <c r="V23" s="34">
        <f t="shared" si="0"/>
        <v>0.44003527336860671</v>
      </c>
    </row>
    <row r="24" spans="1:22" x14ac:dyDescent="0.25">
      <c r="A24" t="s">
        <v>291</v>
      </c>
      <c r="B24" s="1">
        <v>1470</v>
      </c>
      <c r="C24" s="1">
        <v>1932</v>
      </c>
      <c r="D24" s="34">
        <v>0.43209876543209874</v>
      </c>
      <c r="E24" s="34"/>
      <c r="F24" t="s">
        <v>291</v>
      </c>
      <c r="G24" s="1">
        <v>34</v>
      </c>
      <c r="H24" s="1">
        <v>29</v>
      </c>
      <c r="I24" s="34">
        <v>0.53968253968253965</v>
      </c>
      <c r="J24" s="1">
        <v>6</v>
      </c>
      <c r="K24" s="1">
        <v>2</v>
      </c>
      <c r="L24" s="1">
        <v>1</v>
      </c>
      <c r="M24" s="1">
        <v>1</v>
      </c>
      <c r="S24" t="s">
        <v>291</v>
      </c>
      <c r="T24" s="1">
        <v>1470</v>
      </c>
      <c r="U24" s="1">
        <v>1932</v>
      </c>
      <c r="V24" s="34">
        <f t="shared" si="0"/>
        <v>0.43209876543209874</v>
      </c>
    </row>
    <row r="25" spans="1:22" x14ac:dyDescent="0.25">
      <c r="A25" t="s">
        <v>312</v>
      </c>
      <c r="B25" s="1">
        <v>1466</v>
      </c>
      <c r="C25" s="1">
        <v>1936</v>
      </c>
      <c r="D25" s="34">
        <v>0.43092298647854205</v>
      </c>
      <c r="E25" s="34"/>
      <c r="F25" t="s">
        <v>479</v>
      </c>
      <c r="G25" s="1">
        <v>15</v>
      </c>
      <c r="H25" s="1">
        <v>16</v>
      </c>
      <c r="I25" s="34">
        <v>0.4838709677419355</v>
      </c>
      <c r="J25" s="1">
        <v>3</v>
      </c>
      <c r="K25" s="1">
        <v>0</v>
      </c>
      <c r="L25" s="1">
        <v>0</v>
      </c>
      <c r="M25" s="1">
        <v>0</v>
      </c>
      <c r="S25" t="s">
        <v>312</v>
      </c>
      <c r="T25" s="1">
        <v>1466</v>
      </c>
      <c r="U25" s="1">
        <v>1936</v>
      </c>
      <c r="V25" s="34">
        <f t="shared" si="0"/>
        <v>0.43092298647854205</v>
      </c>
    </row>
    <row r="26" spans="1:22" ht="15.75" thickBot="1" x14ac:dyDescent="0.3">
      <c r="A26" t="s">
        <v>445</v>
      </c>
      <c r="B26" s="1">
        <v>1445</v>
      </c>
      <c r="C26" s="1">
        <v>1958</v>
      </c>
      <c r="D26" s="34">
        <v>0.42462533059065533</v>
      </c>
      <c r="E26" s="34"/>
      <c r="F26" t="s">
        <v>306</v>
      </c>
      <c r="G26" s="1">
        <v>28</v>
      </c>
      <c r="H26" s="1">
        <v>37</v>
      </c>
      <c r="I26" s="34">
        <v>0.3235294117647059</v>
      </c>
      <c r="J26" s="1">
        <v>7</v>
      </c>
      <c r="K26" s="1">
        <v>0</v>
      </c>
      <c r="L26" s="1">
        <v>1</v>
      </c>
      <c r="M26" s="1">
        <v>1</v>
      </c>
      <c r="N26" s="1"/>
      <c r="O26" s="1"/>
      <c r="P26" s="1"/>
      <c r="Q26" s="1"/>
      <c r="S26" t="s">
        <v>445</v>
      </c>
      <c r="T26" s="1">
        <v>1445</v>
      </c>
      <c r="U26" s="1">
        <v>1958</v>
      </c>
      <c r="V26" s="34">
        <f t="shared" si="0"/>
        <v>0.42462533059065533</v>
      </c>
    </row>
    <row r="27" spans="1:22" ht="15.75" thickTop="1" x14ac:dyDescent="0.25">
      <c r="A27" s="39" t="s">
        <v>329</v>
      </c>
      <c r="B27" s="41">
        <v>40826</v>
      </c>
      <c r="C27" s="41">
        <v>40856</v>
      </c>
      <c r="D27" s="40"/>
      <c r="E27" s="40"/>
      <c r="F27" s="40"/>
      <c r="G27" s="41">
        <f>SUM(G3:G26)</f>
        <v>1350</v>
      </c>
      <c r="H27" s="41">
        <f>SUM(H3:H26)</f>
        <v>1350</v>
      </c>
      <c r="I27" s="42">
        <v>0.5</v>
      </c>
      <c r="J27" s="41">
        <f>SUM(J3:J26)</f>
        <v>264</v>
      </c>
      <c r="K27" s="41">
        <f>SUM(K3:K26)</f>
        <v>88</v>
      </c>
      <c r="L27" s="41">
        <f>SUM(L3:L26)</f>
        <v>44</v>
      </c>
      <c r="M27" s="41">
        <f>SUM(M3:M26)</f>
        <v>22</v>
      </c>
      <c r="N27" s="4"/>
      <c r="O27" s="4"/>
      <c r="P27" s="4"/>
      <c r="Q27" s="4"/>
      <c r="S27" s="39" t="s">
        <v>329</v>
      </c>
      <c r="T27" s="41">
        <f>SUM(T3:T26)</f>
        <v>40963</v>
      </c>
      <c r="U27" s="41">
        <f>SUM(U3:U26)</f>
        <v>41043</v>
      </c>
      <c r="V27" s="40"/>
    </row>
    <row r="29" spans="1:22" x14ac:dyDescent="0.25">
      <c r="A29" t="s">
        <v>446</v>
      </c>
      <c r="F29" t="s">
        <v>480</v>
      </c>
      <c r="S29" t="s">
        <v>447</v>
      </c>
    </row>
    <row r="31" spans="1:22" x14ac:dyDescent="0.25">
      <c r="A31" t="s">
        <v>483</v>
      </c>
    </row>
  </sheetData>
  <sortState xmlns:xlrd2="http://schemas.microsoft.com/office/spreadsheetml/2017/richdata2" ref="S3:V27">
    <sortCondition descending="1" ref="V3:V27"/>
  </sortState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35AB3-FCBD-498C-9BE0-B5884E87E1CC}">
  <dimension ref="A3:AJ10"/>
  <sheetViews>
    <sheetView topLeftCell="O3" workbookViewId="0">
      <selection activeCell="AJ12" sqref="AJ12"/>
    </sheetView>
  </sheetViews>
  <sheetFormatPr defaultRowHeight="15" x14ac:dyDescent="0.25"/>
  <cols>
    <col min="17" max="17" width="10.140625" customWidth="1"/>
  </cols>
  <sheetData>
    <row r="3" spans="1:36" ht="18.75" x14ac:dyDescent="0.3">
      <c r="B3" s="43"/>
      <c r="C3" s="43" t="s">
        <v>420</v>
      </c>
      <c r="D3" s="43"/>
      <c r="E3" s="43"/>
      <c r="F3" s="43"/>
      <c r="G3" s="43"/>
      <c r="H3" s="43"/>
      <c r="I3" s="43" t="s">
        <v>421</v>
      </c>
      <c r="J3" s="43"/>
      <c r="Q3" s="43" t="s">
        <v>416</v>
      </c>
      <c r="R3" s="43"/>
      <c r="S3" s="43"/>
      <c r="T3" s="43"/>
      <c r="U3" s="43"/>
      <c r="V3" s="43"/>
      <c r="W3" s="43" t="s">
        <v>417</v>
      </c>
      <c r="X3" s="43"/>
      <c r="Y3" s="43"/>
      <c r="Z3" s="43"/>
      <c r="AA3" s="43"/>
      <c r="AB3" s="43"/>
      <c r="AC3" s="43"/>
      <c r="AD3" s="43"/>
      <c r="AE3" s="43" t="s">
        <v>413</v>
      </c>
      <c r="AF3" s="43"/>
      <c r="AG3" s="43"/>
    </row>
    <row r="4" spans="1:36" x14ac:dyDescent="0.25">
      <c r="B4" s="44" t="s">
        <v>423</v>
      </c>
      <c r="C4" s="44" t="s">
        <v>424</v>
      </c>
      <c r="D4" s="44"/>
      <c r="E4" s="44" t="s">
        <v>425</v>
      </c>
      <c r="F4" s="44" t="s">
        <v>426</v>
      </c>
      <c r="H4" s="44" t="s">
        <v>423</v>
      </c>
      <c r="I4" s="44" t="s">
        <v>424</v>
      </c>
      <c r="J4" s="44"/>
      <c r="K4" s="44" t="s">
        <v>425</v>
      </c>
      <c r="L4" s="44" t="s">
        <v>426</v>
      </c>
      <c r="M4" s="44"/>
      <c r="N4" s="44"/>
      <c r="Q4" s="44" t="s">
        <v>11</v>
      </c>
      <c r="R4" s="44"/>
      <c r="S4" s="44"/>
      <c r="T4" s="44" t="s">
        <v>99</v>
      </c>
      <c r="U4" s="44"/>
      <c r="V4" s="44"/>
      <c r="W4" s="44" t="s">
        <v>56</v>
      </c>
      <c r="X4" s="44"/>
      <c r="Y4" s="44"/>
      <c r="Z4" s="44" t="s">
        <v>58</v>
      </c>
      <c r="AA4" s="44"/>
      <c r="AB4" s="44"/>
      <c r="AC4" s="44"/>
      <c r="AD4" s="44"/>
      <c r="AE4" s="44" t="s">
        <v>9</v>
      </c>
      <c r="AF4" s="44"/>
      <c r="AG4" s="44"/>
      <c r="AH4" s="44" t="s">
        <v>55</v>
      </c>
    </row>
    <row r="5" spans="1:36" x14ac:dyDescent="0.25">
      <c r="B5" s="44"/>
      <c r="C5" s="44"/>
      <c r="D5" s="44"/>
      <c r="E5" s="44"/>
      <c r="F5" s="44"/>
      <c r="H5" s="44"/>
      <c r="I5" s="44"/>
      <c r="J5" s="44"/>
      <c r="K5" s="44"/>
      <c r="L5" s="44"/>
      <c r="M5" s="44"/>
      <c r="N5" s="44"/>
      <c r="O5">
        <v>2025</v>
      </c>
      <c r="Q5" s="44" t="s">
        <v>494</v>
      </c>
      <c r="R5" s="44" t="s">
        <v>495</v>
      </c>
      <c r="S5" s="44"/>
      <c r="T5" s="44" t="s">
        <v>314</v>
      </c>
      <c r="U5" s="44" t="s">
        <v>493</v>
      </c>
      <c r="V5" s="44"/>
      <c r="W5" s="44" t="s">
        <v>497</v>
      </c>
      <c r="X5" s="44" t="s">
        <v>498</v>
      </c>
      <c r="Y5" s="44"/>
      <c r="Z5" s="44" t="s">
        <v>409</v>
      </c>
      <c r="AA5" s="44" t="s">
        <v>496</v>
      </c>
      <c r="AB5" s="44"/>
      <c r="AC5" s="44">
        <v>2025</v>
      </c>
      <c r="AD5" s="44"/>
      <c r="AE5" s="44" t="s">
        <v>494</v>
      </c>
      <c r="AF5" t="s">
        <v>427</v>
      </c>
      <c r="AG5" s="44"/>
      <c r="AH5" s="44" t="s">
        <v>497</v>
      </c>
      <c r="AI5" s="44" t="s">
        <v>499</v>
      </c>
    </row>
    <row r="6" spans="1:36" x14ac:dyDescent="0.25">
      <c r="A6">
        <v>2024</v>
      </c>
      <c r="B6" s="44" t="s">
        <v>475</v>
      </c>
      <c r="C6" t="s">
        <v>474</v>
      </c>
      <c r="D6" s="44"/>
      <c r="E6" s="44" t="s">
        <v>314</v>
      </c>
      <c r="F6" s="44" t="s">
        <v>469</v>
      </c>
      <c r="H6" t="s">
        <v>419</v>
      </c>
      <c r="I6" s="44" t="s">
        <v>315</v>
      </c>
      <c r="J6" s="44"/>
      <c r="K6" s="44" t="s">
        <v>449</v>
      </c>
      <c r="L6" t="s">
        <v>459</v>
      </c>
      <c r="M6" s="44"/>
      <c r="N6" s="44"/>
      <c r="O6">
        <v>2024</v>
      </c>
      <c r="Q6" s="44" t="s">
        <v>317</v>
      </c>
      <c r="R6" s="44" t="s">
        <v>476</v>
      </c>
      <c r="S6" s="44"/>
      <c r="T6" s="44" t="s">
        <v>414</v>
      </c>
      <c r="U6" t="s">
        <v>427</v>
      </c>
      <c r="V6" s="44"/>
      <c r="W6" s="44" t="s">
        <v>470</v>
      </c>
      <c r="X6" s="44" t="s">
        <v>449</v>
      </c>
      <c r="Y6" s="44"/>
      <c r="Z6" s="44" t="s">
        <v>478</v>
      </c>
      <c r="AA6" t="s">
        <v>422</v>
      </c>
      <c r="AB6" s="44"/>
      <c r="AC6" s="44">
        <v>2024</v>
      </c>
      <c r="AD6" s="44"/>
      <c r="AE6" s="44" t="s">
        <v>414</v>
      </c>
      <c r="AF6" t="s">
        <v>477</v>
      </c>
      <c r="AG6" s="44"/>
      <c r="AH6" s="44" t="s">
        <v>449</v>
      </c>
      <c r="AI6" t="s">
        <v>316</v>
      </c>
    </row>
    <row r="7" spans="1:36" x14ac:dyDescent="0.25">
      <c r="A7">
        <v>2023</v>
      </c>
      <c r="B7" s="44" t="s">
        <v>456</v>
      </c>
      <c r="C7" t="s">
        <v>457</v>
      </c>
      <c r="E7" s="44" t="s">
        <v>314</v>
      </c>
      <c r="F7" t="s">
        <v>436</v>
      </c>
      <c r="H7" s="44" t="s">
        <v>449</v>
      </c>
      <c r="I7" t="s">
        <v>448</v>
      </c>
      <c r="J7" s="44"/>
      <c r="K7" t="s">
        <v>459</v>
      </c>
      <c r="L7" s="44" t="s">
        <v>454</v>
      </c>
      <c r="M7" s="44"/>
      <c r="N7" s="44"/>
      <c r="O7">
        <v>2023</v>
      </c>
      <c r="Q7" s="44" t="s">
        <v>458</v>
      </c>
      <c r="R7" s="44" t="s">
        <v>460</v>
      </c>
      <c r="S7" s="44"/>
      <c r="T7" t="s">
        <v>313</v>
      </c>
      <c r="U7" s="44" t="s">
        <v>314</v>
      </c>
      <c r="V7" s="44"/>
      <c r="W7" t="s">
        <v>455</v>
      </c>
      <c r="X7" s="44" t="s">
        <v>449</v>
      </c>
      <c r="Y7" s="44"/>
      <c r="Z7" t="s">
        <v>453</v>
      </c>
      <c r="AA7" s="44" t="s">
        <v>454</v>
      </c>
      <c r="AB7" s="44"/>
      <c r="AC7" s="44">
        <v>2023</v>
      </c>
      <c r="AD7" s="44"/>
      <c r="AE7" s="44" t="s">
        <v>456</v>
      </c>
      <c r="AF7" t="s">
        <v>462</v>
      </c>
      <c r="AG7" s="44"/>
      <c r="AH7" s="44" t="s">
        <v>449</v>
      </c>
      <c r="AI7" t="s">
        <v>461</v>
      </c>
      <c r="AJ7">
        <v>0</v>
      </c>
    </row>
    <row r="8" spans="1:36" x14ac:dyDescent="0.25">
      <c r="A8">
        <v>2022</v>
      </c>
      <c r="B8" s="44" t="s">
        <v>317</v>
      </c>
      <c r="C8" t="s">
        <v>318</v>
      </c>
      <c r="E8" s="44" t="s">
        <v>314</v>
      </c>
      <c r="F8" t="s">
        <v>313</v>
      </c>
      <c r="H8" s="44" t="s">
        <v>319</v>
      </c>
      <c r="I8" t="s">
        <v>320</v>
      </c>
      <c r="K8" s="44" t="s">
        <v>315</v>
      </c>
      <c r="L8" t="s">
        <v>316</v>
      </c>
      <c r="O8" s="44">
        <v>2022</v>
      </c>
      <c r="Q8" s="44" t="s">
        <v>411</v>
      </c>
      <c r="R8" t="s">
        <v>412</v>
      </c>
      <c r="T8" s="44" t="s">
        <v>414</v>
      </c>
      <c r="U8" t="s">
        <v>415</v>
      </c>
      <c r="W8" s="44" t="s">
        <v>418</v>
      </c>
      <c r="X8" t="s">
        <v>422</v>
      </c>
      <c r="Z8" s="44" t="s">
        <v>409</v>
      </c>
      <c r="AA8" t="s">
        <v>410</v>
      </c>
      <c r="AC8">
        <v>2022</v>
      </c>
      <c r="AE8" s="44" t="s">
        <v>435</v>
      </c>
      <c r="AF8" t="s">
        <v>436</v>
      </c>
      <c r="AH8" s="44" t="s">
        <v>418</v>
      </c>
      <c r="AI8" t="s">
        <v>419</v>
      </c>
    </row>
    <row r="9" spans="1:36" x14ac:dyDescent="0.25">
      <c r="A9">
        <v>2021</v>
      </c>
      <c r="AC9" s="44">
        <v>2021</v>
      </c>
      <c r="AE9" s="44" t="s">
        <v>411</v>
      </c>
      <c r="AF9" t="s">
        <v>427</v>
      </c>
    </row>
    <row r="10" spans="1:36" x14ac:dyDescent="0.25">
      <c r="A10">
        <v>2020</v>
      </c>
      <c r="AC10" s="44">
        <v>2020</v>
      </c>
      <c r="AE10" s="44" t="s">
        <v>411</v>
      </c>
      <c r="AF10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9"/>
  <sheetViews>
    <sheetView workbookViewId="0">
      <selection activeCell="D32" sqref="D32"/>
    </sheetView>
  </sheetViews>
  <sheetFormatPr defaultRowHeight="15" x14ac:dyDescent="0.25"/>
  <cols>
    <col min="2" max="2" width="17.5703125" customWidth="1"/>
    <col min="3" max="3" width="17.5703125" style="1" customWidth="1"/>
    <col min="9" max="10" width="9.140625" style="1"/>
    <col min="12" max="12" width="12.140625" style="1" bestFit="1" customWidth="1"/>
    <col min="13" max="13" width="9.7109375" style="1" bestFit="1" customWidth="1"/>
    <col min="14" max="14" width="12.5703125" style="1" bestFit="1" customWidth="1"/>
    <col min="15" max="15" width="12.7109375" style="1" bestFit="1" customWidth="1"/>
  </cols>
  <sheetData>
    <row r="1" spans="1:15" ht="18" thickBot="1" x14ac:dyDescent="0.35">
      <c r="A1" s="2" t="s">
        <v>0</v>
      </c>
      <c r="B1" s="2" t="s">
        <v>1</v>
      </c>
      <c r="C1" s="2" t="s">
        <v>169</v>
      </c>
      <c r="D1" s="2" t="s">
        <v>2</v>
      </c>
      <c r="E1" s="2" t="s">
        <v>248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1"/>
      <c r="L1" s="2" t="s">
        <v>115</v>
      </c>
      <c r="M1" s="2" t="s">
        <v>116</v>
      </c>
      <c r="N1" s="2" t="s">
        <v>117</v>
      </c>
      <c r="O1" s="2" t="s">
        <v>118</v>
      </c>
    </row>
    <row r="2" spans="1:15" ht="15.75" thickTop="1" x14ac:dyDescent="0.25">
      <c r="A2" s="1">
        <v>2003</v>
      </c>
      <c r="B2" s="1" t="s">
        <v>28</v>
      </c>
      <c r="C2" s="1" t="s">
        <v>175</v>
      </c>
      <c r="D2" s="1" t="s">
        <v>100</v>
      </c>
      <c r="E2" s="1" t="s">
        <v>125</v>
      </c>
      <c r="F2" s="1" t="s">
        <v>9</v>
      </c>
      <c r="G2" s="1" t="s">
        <v>11</v>
      </c>
      <c r="H2" s="1">
        <v>5</v>
      </c>
      <c r="I2" s="1">
        <v>68</v>
      </c>
      <c r="J2" s="1">
        <v>94</v>
      </c>
      <c r="K2" s="1"/>
    </row>
    <row r="3" spans="1:15" x14ac:dyDescent="0.25">
      <c r="A3" s="1">
        <v>2004</v>
      </c>
      <c r="B3" s="1" t="s">
        <v>29</v>
      </c>
      <c r="C3" s="1" t="s">
        <v>176</v>
      </c>
      <c r="D3" s="1" t="s">
        <v>101</v>
      </c>
      <c r="E3" s="1" t="s">
        <v>125</v>
      </c>
      <c r="F3" s="1" t="s">
        <v>9</v>
      </c>
      <c r="G3" s="1" t="s">
        <v>11</v>
      </c>
      <c r="H3" s="1">
        <v>1</v>
      </c>
      <c r="I3" s="1">
        <v>104</v>
      </c>
      <c r="J3" s="1">
        <v>58</v>
      </c>
      <c r="K3" s="1"/>
      <c r="N3" s="1" t="s">
        <v>120</v>
      </c>
    </row>
    <row r="4" spans="1:15" x14ac:dyDescent="0.25">
      <c r="A4" s="1">
        <v>2005</v>
      </c>
      <c r="B4" s="1" t="s">
        <v>29</v>
      </c>
      <c r="C4" s="1" t="s">
        <v>176</v>
      </c>
      <c r="D4" s="1" t="s">
        <v>101</v>
      </c>
      <c r="E4" s="1" t="s">
        <v>125</v>
      </c>
      <c r="F4" s="1" t="s">
        <v>9</v>
      </c>
      <c r="G4" s="1" t="s">
        <v>11</v>
      </c>
      <c r="H4" s="1">
        <v>5</v>
      </c>
      <c r="I4" s="1">
        <v>62</v>
      </c>
      <c r="J4" s="1">
        <v>100</v>
      </c>
      <c r="K4" s="1"/>
    </row>
    <row r="5" spans="1:15" x14ac:dyDescent="0.25">
      <c r="A5" s="1">
        <v>2006</v>
      </c>
      <c r="B5" s="1" t="s">
        <v>12</v>
      </c>
      <c r="C5" s="1" t="s">
        <v>177</v>
      </c>
      <c r="D5" s="1" t="s">
        <v>13</v>
      </c>
      <c r="E5" s="1" t="s">
        <v>125</v>
      </c>
      <c r="F5" s="1" t="s">
        <v>9</v>
      </c>
      <c r="G5" s="1" t="s">
        <v>11</v>
      </c>
      <c r="H5" s="1">
        <v>4</v>
      </c>
      <c r="I5" s="1">
        <v>69</v>
      </c>
      <c r="J5" s="1">
        <v>93</v>
      </c>
      <c r="K5" s="1"/>
    </row>
    <row r="6" spans="1:15" x14ac:dyDescent="0.25">
      <c r="A6" s="1">
        <v>2007</v>
      </c>
      <c r="B6" s="1" t="s">
        <v>12</v>
      </c>
      <c r="C6" s="1" t="s">
        <v>177</v>
      </c>
      <c r="D6" s="1" t="s">
        <v>13</v>
      </c>
      <c r="E6" s="1" t="s">
        <v>125</v>
      </c>
      <c r="F6" s="1" t="s">
        <v>9</v>
      </c>
      <c r="G6" s="1" t="s">
        <v>11</v>
      </c>
      <c r="H6" s="1">
        <v>1</v>
      </c>
      <c r="I6" s="1">
        <v>109</v>
      </c>
      <c r="J6" s="1">
        <v>53</v>
      </c>
      <c r="K6" s="1"/>
      <c r="N6" s="1" t="s">
        <v>120</v>
      </c>
    </row>
    <row r="7" spans="1:15" x14ac:dyDescent="0.25">
      <c r="A7" s="1">
        <v>2008</v>
      </c>
      <c r="B7" s="1" t="s">
        <v>12</v>
      </c>
      <c r="C7" s="1" t="s">
        <v>177</v>
      </c>
      <c r="D7" s="1" t="s">
        <v>13</v>
      </c>
      <c r="E7" s="1" t="s">
        <v>125</v>
      </c>
      <c r="F7" s="1" t="s">
        <v>9</v>
      </c>
      <c r="G7" s="1" t="s">
        <v>11</v>
      </c>
      <c r="H7" s="1">
        <v>4</v>
      </c>
      <c r="I7" s="1">
        <v>80</v>
      </c>
      <c r="J7" s="1">
        <v>82</v>
      </c>
      <c r="K7" s="1"/>
    </row>
    <row r="8" spans="1:15" x14ac:dyDescent="0.25">
      <c r="A8" s="1">
        <v>2009</v>
      </c>
      <c r="B8" s="1" t="s">
        <v>12</v>
      </c>
      <c r="C8" s="1" t="s">
        <v>177</v>
      </c>
      <c r="D8" s="1" t="s">
        <v>13</v>
      </c>
      <c r="E8" s="1" t="s">
        <v>125</v>
      </c>
      <c r="F8" s="1" t="s">
        <v>9</v>
      </c>
      <c r="G8" s="1" t="s">
        <v>11</v>
      </c>
      <c r="H8" s="1">
        <v>1</v>
      </c>
      <c r="I8" s="1">
        <v>113</v>
      </c>
      <c r="J8" s="1">
        <v>49</v>
      </c>
      <c r="K8" s="1"/>
      <c r="L8" s="1" t="s">
        <v>120</v>
      </c>
      <c r="M8" s="1" t="s">
        <v>120</v>
      </c>
      <c r="N8" s="1" t="s">
        <v>120</v>
      </c>
    </row>
    <row r="9" spans="1:15" x14ac:dyDescent="0.25">
      <c r="A9" s="1">
        <v>2010</v>
      </c>
      <c r="B9" s="1" t="s">
        <v>12</v>
      </c>
      <c r="C9" s="1" t="s">
        <v>177</v>
      </c>
      <c r="D9" s="1" t="s">
        <v>13</v>
      </c>
      <c r="E9" s="1" t="s">
        <v>125</v>
      </c>
      <c r="F9" s="1" t="s">
        <v>9</v>
      </c>
      <c r="G9" s="1" t="s">
        <v>11</v>
      </c>
      <c r="H9" s="1">
        <v>1</v>
      </c>
      <c r="I9" s="1">
        <v>102</v>
      </c>
      <c r="J9" s="1">
        <v>60</v>
      </c>
      <c r="K9" s="1"/>
      <c r="N9" s="1" t="s">
        <v>120</v>
      </c>
    </row>
    <row r="10" spans="1:15" x14ac:dyDescent="0.25">
      <c r="A10" s="1">
        <v>2011</v>
      </c>
      <c r="B10" s="1" t="s">
        <v>12</v>
      </c>
      <c r="C10" s="1" t="s">
        <v>177</v>
      </c>
      <c r="D10" s="1" t="s">
        <v>13</v>
      </c>
      <c r="E10" s="1" t="s">
        <v>125</v>
      </c>
      <c r="F10" s="1" t="s">
        <v>9</v>
      </c>
      <c r="G10" s="1" t="s">
        <v>11</v>
      </c>
      <c r="H10" s="1">
        <v>3</v>
      </c>
      <c r="I10" s="1">
        <v>94</v>
      </c>
      <c r="J10" s="1">
        <v>68</v>
      </c>
      <c r="K10" s="1"/>
      <c r="O10" s="1" t="s">
        <v>120</v>
      </c>
    </row>
    <row r="11" spans="1:15" x14ac:dyDescent="0.25">
      <c r="A11" s="1">
        <v>2012</v>
      </c>
      <c r="B11" s="1" t="s">
        <v>12</v>
      </c>
      <c r="C11" s="1" t="s">
        <v>177</v>
      </c>
      <c r="D11" s="1" t="s">
        <v>13</v>
      </c>
      <c r="E11" s="1" t="s">
        <v>125</v>
      </c>
      <c r="F11" s="1" t="s">
        <v>9</v>
      </c>
      <c r="G11" s="1" t="s">
        <v>11</v>
      </c>
      <c r="H11" s="1">
        <v>2</v>
      </c>
      <c r="I11" s="1">
        <v>105</v>
      </c>
      <c r="J11" s="1">
        <v>57</v>
      </c>
      <c r="K11" s="1"/>
      <c r="O11" s="1" t="s">
        <v>120</v>
      </c>
    </row>
    <row r="12" spans="1:15" x14ac:dyDescent="0.25">
      <c r="A12" s="1">
        <v>2013</v>
      </c>
      <c r="B12" s="1" t="s">
        <v>12</v>
      </c>
      <c r="C12" s="1" t="s">
        <v>177</v>
      </c>
      <c r="D12" s="1" t="s">
        <v>13</v>
      </c>
      <c r="E12" s="1" t="s">
        <v>125</v>
      </c>
      <c r="F12" s="1" t="s">
        <v>9</v>
      </c>
      <c r="G12" s="1" t="s">
        <v>11</v>
      </c>
      <c r="H12" s="1">
        <v>4</v>
      </c>
      <c r="I12" s="1">
        <v>86</v>
      </c>
      <c r="J12" s="1">
        <v>76</v>
      </c>
      <c r="K12" s="1"/>
    </row>
    <row r="13" spans="1:15" x14ac:dyDescent="0.25">
      <c r="A13" s="1">
        <v>2014</v>
      </c>
      <c r="B13" s="1" t="s">
        <v>12</v>
      </c>
      <c r="C13" s="1" t="s">
        <v>177</v>
      </c>
      <c r="D13" s="1" t="s">
        <v>13</v>
      </c>
      <c r="E13" s="1" t="s">
        <v>125</v>
      </c>
      <c r="F13" s="1" t="s">
        <v>9</v>
      </c>
      <c r="G13" s="1" t="s">
        <v>11</v>
      </c>
      <c r="H13" s="1">
        <v>1</v>
      </c>
      <c r="I13" s="1">
        <v>101</v>
      </c>
      <c r="J13" s="1">
        <v>61</v>
      </c>
      <c r="K13" s="1"/>
      <c r="N13" s="1" t="s">
        <v>120</v>
      </c>
    </row>
    <row r="14" spans="1:15" x14ac:dyDescent="0.25">
      <c r="A14" s="1">
        <v>2015</v>
      </c>
      <c r="B14" s="1" t="s">
        <v>12</v>
      </c>
      <c r="C14" s="1" t="s">
        <v>177</v>
      </c>
      <c r="D14" s="1" t="s">
        <v>13</v>
      </c>
      <c r="E14" s="1" t="s">
        <v>125</v>
      </c>
      <c r="F14" s="1" t="s">
        <v>9</v>
      </c>
      <c r="G14" s="1" t="s">
        <v>11</v>
      </c>
      <c r="H14" s="1">
        <v>4</v>
      </c>
      <c r="I14" s="1">
        <v>76</v>
      </c>
      <c r="J14" s="1">
        <v>86</v>
      </c>
      <c r="K14" s="1"/>
    </row>
    <row r="15" spans="1:15" x14ac:dyDescent="0.25">
      <c r="A15" s="1">
        <v>2016</v>
      </c>
      <c r="B15" s="1" t="s">
        <v>12</v>
      </c>
      <c r="C15" s="1" t="s">
        <v>177</v>
      </c>
      <c r="D15" s="1" t="s">
        <v>13</v>
      </c>
      <c r="E15" s="1" t="s">
        <v>125</v>
      </c>
      <c r="F15" s="1" t="s">
        <v>9</v>
      </c>
      <c r="G15" s="1" t="s">
        <v>11</v>
      </c>
      <c r="H15" s="1">
        <v>1</v>
      </c>
      <c r="I15" s="1">
        <v>100</v>
      </c>
      <c r="J15" s="1">
        <v>62</v>
      </c>
      <c r="K15" s="1"/>
      <c r="N15" s="1" t="s">
        <v>120</v>
      </c>
    </row>
    <row r="16" spans="1:15" x14ac:dyDescent="0.25">
      <c r="A16" s="1">
        <v>2017</v>
      </c>
      <c r="B16" s="1" t="s">
        <v>12</v>
      </c>
      <c r="C16" s="1" t="s">
        <v>177</v>
      </c>
      <c r="D16" s="1" t="s">
        <v>13</v>
      </c>
      <c r="E16" s="1" t="s">
        <v>125</v>
      </c>
      <c r="F16" s="1" t="s">
        <v>9</v>
      </c>
      <c r="G16" s="1" t="s">
        <v>11</v>
      </c>
      <c r="H16" s="1">
        <v>1</v>
      </c>
      <c r="I16" s="1">
        <v>113</v>
      </c>
      <c r="J16" s="1">
        <v>49</v>
      </c>
      <c r="N16" s="1" t="s">
        <v>120</v>
      </c>
    </row>
    <row r="17" spans="1:17" x14ac:dyDescent="0.25">
      <c r="A17" s="1">
        <v>2018</v>
      </c>
      <c r="B17" s="1" t="s">
        <v>12</v>
      </c>
      <c r="C17" s="1" t="s">
        <v>177</v>
      </c>
      <c r="D17" s="1" t="s">
        <v>13</v>
      </c>
      <c r="E17" s="1" t="s">
        <v>125</v>
      </c>
      <c r="F17" s="1" t="s">
        <v>9</v>
      </c>
      <c r="G17" s="1" t="s">
        <v>11</v>
      </c>
      <c r="H17" s="1">
        <v>6</v>
      </c>
      <c r="I17" s="1">
        <v>36</v>
      </c>
      <c r="J17" s="1">
        <v>126</v>
      </c>
    </row>
    <row r="18" spans="1:17" x14ac:dyDescent="0.25">
      <c r="A18" s="1">
        <v>2019</v>
      </c>
      <c r="B18" s="1" t="s">
        <v>12</v>
      </c>
      <c r="C18" s="1" t="s">
        <v>177</v>
      </c>
      <c r="D18" s="1" t="s">
        <v>13</v>
      </c>
      <c r="E18" s="1" t="s">
        <v>125</v>
      </c>
      <c r="F18" s="1" t="s">
        <v>9</v>
      </c>
      <c r="G18" s="1" t="s">
        <v>11</v>
      </c>
      <c r="H18" s="1">
        <v>1</v>
      </c>
      <c r="I18" s="1">
        <v>109</v>
      </c>
      <c r="J18" s="1">
        <v>53</v>
      </c>
      <c r="N18" s="1" t="s">
        <v>120</v>
      </c>
    </row>
    <row r="19" spans="1:17" x14ac:dyDescent="0.25">
      <c r="A19" s="1">
        <v>2020</v>
      </c>
      <c r="B19" s="1" t="s">
        <v>12</v>
      </c>
      <c r="C19" s="1" t="s">
        <v>177</v>
      </c>
      <c r="D19" s="1" t="s">
        <v>13</v>
      </c>
      <c r="E19" s="1" t="s">
        <v>125</v>
      </c>
      <c r="F19" s="1" t="s">
        <v>9</v>
      </c>
      <c r="G19" s="1" t="s">
        <v>11</v>
      </c>
      <c r="H19" s="1">
        <v>1</v>
      </c>
      <c r="I19" s="1">
        <v>108</v>
      </c>
      <c r="J19" s="1">
        <v>54</v>
      </c>
      <c r="M19" s="1" t="s">
        <v>119</v>
      </c>
      <c r="N19" s="1" t="s">
        <v>120</v>
      </c>
    </row>
    <row r="20" spans="1:17" x14ac:dyDescent="0.25">
      <c r="A20" s="1">
        <v>2021</v>
      </c>
      <c r="B20" s="1" t="s">
        <v>12</v>
      </c>
      <c r="C20" s="1" t="s">
        <v>177</v>
      </c>
      <c r="D20" s="1" t="s">
        <v>13</v>
      </c>
      <c r="E20" s="1" t="s">
        <v>125</v>
      </c>
      <c r="F20" s="1" t="s">
        <v>9</v>
      </c>
      <c r="G20" s="1" t="s">
        <v>11</v>
      </c>
      <c r="H20" s="19">
        <v>1</v>
      </c>
      <c r="I20" s="1">
        <v>119</v>
      </c>
      <c r="J20" s="1">
        <v>43</v>
      </c>
      <c r="M20" s="1" t="s">
        <v>119</v>
      </c>
      <c r="N20" s="1" t="s">
        <v>119</v>
      </c>
    </row>
    <row r="21" spans="1:17" x14ac:dyDescent="0.25">
      <c r="A21" s="1">
        <v>2022</v>
      </c>
      <c r="B21" s="1" t="s">
        <v>12</v>
      </c>
      <c r="C21" s="1" t="s">
        <v>177</v>
      </c>
      <c r="D21" s="1" t="s">
        <v>13</v>
      </c>
      <c r="E21" s="1" t="s">
        <v>125</v>
      </c>
      <c r="F21" s="1" t="s">
        <v>9</v>
      </c>
      <c r="G21" s="1" t="s">
        <v>11</v>
      </c>
      <c r="H21" s="1">
        <v>1</v>
      </c>
      <c r="I21" s="1">
        <v>107</v>
      </c>
      <c r="J21" s="1">
        <v>55</v>
      </c>
      <c r="M21" s="1" t="s">
        <v>120</v>
      </c>
      <c r="N21" s="1" t="s">
        <v>119</v>
      </c>
    </row>
    <row r="22" spans="1:17" x14ac:dyDescent="0.25">
      <c r="A22" s="1">
        <v>2023</v>
      </c>
      <c r="B22" s="1" t="s">
        <v>12</v>
      </c>
      <c r="C22" s="1" t="s">
        <v>177</v>
      </c>
      <c r="D22" s="1" t="s">
        <v>13</v>
      </c>
      <c r="E22" s="1" t="s">
        <v>125</v>
      </c>
      <c r="F22" s="1" t="s">
        <v>9</v>
      </c>
      <c r="G22" s="1" t="s">
        <v>11</v>
      </c>
      <c r="H22" s="1">
        <v>1</v>
      </c>
      <c r="I22" s="1">
        <v>111</v>
      </c>
      <c r="J22" s="1">
        <v>51</v>
      </c>
      <c r="N22" s="1" t="s">
        <v>119</v>
      </c>
      <c r="Q22">
        <v>33</v>
      </c>
    </row>
    <row r="23" spans="1:17" x14ac:dyDescent="0.25">
      <c r="A23" s="1">
        <v>2024</v>
      </c>
      <c r="B23" s="1" t="s">
        <v>467</v>
      </c>
      <c r="C23" s="1" t="s">
        <v>223</v>
      </c>
      <c r="D23" s="1" t="s">
        <v>468</v>
      </c>
      <c r="E23" s="1" t="s">
        <v>125</v>
      </c>
      <c r="F23" s="1" t="s">
        <v>9</v>
      </c>
      <c r="G23" s="1" t="s">
        <v>11</v>
      </c>
      <c r="H23" s="1">
        <v>6</v>
      </c>
      <c r="I23" s="1">
        <v>59</v>
      </c>
      <c r="J23" s="1">
        <v>103</v>
      </c>
    </row>
    <row r="24" spans="1:17" x14ac:dyDescent="0.25">
      <c r="A24" s="1">
        <v>2025</v>
      </c>
      <c r="B24" s="1" t="s">
        <v>467</v>
      </c>
      <c r="C24" s="1" t="s">
        <v>223</v>
      </c>
      <c r="D24" s="1" t="s">
        <v>468</v>
      </c>
      <c r="E24" s="1" t="s">
        <v>125</v>
      </c>
      <c r="F24" s="1" t="s">
        <v>9</v>
      </c>
      <c r="G24" s="1" t="s">
        <v>11</v>
      </c>
      <c r="H24" s="1">
        <v>4</v>
      </c>
      <c r="I24" s="1">
        <v>79</v>
      </c>
      <c r="J24" s="1">
        <v>83</v>
      </c>
    </row>
    <row r="25" spans="1:17" x14ac:dyDescent="0.25">
      <c r="A25" s="1">
        <v>2026</v>
      </c>
      <c r="B25" s="1" t="s">
        <v>502</v>
      </c>
      <c r="C25" s="1" t="s">
        <v>504</v>
      </c>
      <c r="D25" s="1" t="s">
        <v>485</v>
      </c>
    </row>
    <row r="26" spans="1:17" x14ac:dyDescent="0.25">
      <c r="H26" s="14">
        <f>AVERAGE(H2:H25)</f>
        <v>2.5652173913043477</v>
      </c>
      <c r="I26" s="19">
        <f>SUM(I2:I24)</f>
        <v>2110</v>
      </c>
      <c r="J26" s="19">
        <f>SUM(J2:J24)</f>
        <v>1616</v>
      </c>
      <c r="L26" s="1">
        <v>1</v>
      </c>
      <c r="M26" s="1">
        <v>4</v>
      </c>
      <c r="N26" s="1">
        <v>12</v>
      </c>
      <c r="O26" s="1">
        <v>2</v>
      </c>
    </row>
    <row r="29" spans="1:17" x14ac:dyDescent="0.25">
      <c r="B29" s="21" t="s">
        <v>286</v>
      </c>
    </row>
  </sheetData>
  <hyperlinks>
    <hyperlink ref="B29" location="Summary!A1" display="Summary" xr:uid="{A22314F0-FC64-4742-AFAC-DC9B4B8E8E0A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79315-1BF8-428F-A76C-2E8294A8547F}">
  <dimension ref="A1:W87"/>
  <sheetViews>
    <sheetView workbookViewId="0">
      <selection activeCell="H11" sqref="H11"/>
    </sheetView>
  </sheetViews>
  <sheetFormatPr defaultRowHeight="15" x14ac:dyDescent="0.25"/>
  <cols>
    <col min="1" max="1" width="21.42578125" bestFit="1" customWidth="1"/>
    <col min="2" max="2" width="15.5703125" style="1" customWidth="1"/>
    <col min="3" max="3" width="9.140625" style="1"/>
    <col min="6" max="7" width="9.140625" style="26"/>
    <col min="8" max="8" width="21.42578125" bestFit="1" customWidth="1"/>
    <col min="9" max="9" width="10.5703125" customWidth="1"/>
    <col min="10" max="10" width="12" bestFit="1" customWidth="1"/>
    <col min="11" max="11" width="9.140625" style="26"/>
    <col min="13" max="13" width="12" bestFit="1" customWidth="1"/>
    <col min="16" max="16" width="6.85546875" customWidth="1"/>
    <col min="17" max="17" width="8.140625" customWidth="1"/>
    <col min="18" max="18" width="13.7109375" style="57" bestFit="1" customWidth="1"/>
    <col min="19" max="19" width="13.85546875" style="57" customWidth="1"/>
    <col min="20" max="20" width="14.5703125" style="57" customWidth="1"/>
    <col min="21" max="21" width="16.5703125" customWidth="1"/>
  </cols>
  <sheetData>
    <row r="1" spans="1:23" ht="18.75" x14ac:dyDescent="0.3">
      <c r="A1" t="s">
        <v>482</v>
      </c>
      <c r="C1" s="33" t="s">
        <v>450</v>
      </c>
      <c r="H1" s="33"/>
      <c r="I1" s="33"/>
      <c r="J1" s="33"/>
      <c r="K1"/>
      <c r="M1" s="26"/>
    </row>
    <row r="2" spans="1:23" ht="15.75" x14ac:dyDescent="0.25">
      <c r="A2" s="49" t="s">
        <v>331</v>
      </c>
      <c r="B2" s="50" t="s">
        <v>406</v>
      </c>
      <c r="C2" s="50" t="s">
        <v>405</v>
      </c>
      <c r="D2" s="51" t="s">
        <v>323</v>
      </c>
      <c r="E2" s="51" t="s">
        <v>324</v>
      </c>
      <c r="F2" s="52" t="s">
        <v>325</v>
      </c>
      <c r="G2" s="45"/>
      <c r="H2" s="49"/>
      <c r="I2" s="50"/>
      <c r="J2" s="50"/>
      <c r="K2" s="51"/>
      <c r="L2" s="51"/>
      <c r="M2" s="52"/>
      <c r="P2" s="44"/>
    </row>
    <row r="3" spans="1:23" ht="15.75" x14ac:dyDescent="0.25">
      <c r="A3" t="s">
        <v>341</v>
      </c>
      <c r="B3" s="1" t="s">
        <v>408</v>
      </c>
      <c r="C3" s="1">
        <v>21</v>
      </c>
      <c r="D3">
        <v>1895</v>
      </c>
      <c r="E3">
        <v>1507</v>
      </c>
      <c r="F3" s="26">
        <v>0.55702527924750145</v>
      </c>
      <c r="I3" s="1"/>
      <c r="J3" s="1"/>
      <c r="K3"/>
      <c r="M3" s="26"/>
      <c r="P3" s="55"/>
      <c r="Q3" s="56"/>
      <c r="R3" s="59"/>
      <c r="S3" s="58"/>
      <c r="T3" s="58"/>
      <c r="U3" s="54"/>
      <c r="V3" s="1"/>
      <c r="W3" s="1"/>
    </row>
    <row r="4" spans="1:23" ht="15.75" x14ac:dyDescent="0.25">
      <c r="A4" t="s">
        <v>342</v>
      </c>
      <c r="B4" s="1" t="s">
        <v>408</v>
      </c>
      <c r="C4" s="1">
        <v>17</v>
      </c>
      <c r="D4">
        <v>1565</v>
      </c>
      <c r="E4">
        <v>1189</v>
      </c>
      <c r="F4" s="26">
        <v>0.56826434277414672</v>
      </c>
      <c r="I4" s="1"/>
      <c r="J4" s="1"/>
      <c r="K4"/>
      <c r="M4" s="26"/>
      <c r="P4" s="55"/>
      <c r="Q4" s="56"/>
      <c r="R4" s="59"/>
      <c r="S4" s="58"/>
      <c r="T4" s="58"/>
      <c r="U4" s="53"/>
      <c r="V4" s="1"/>
      <c r="W4" s="1"/>
    </row>
    <row r="5" spans="1:23" ht="15.75" x14ac:dyDescent="0.25">
      <c r="A5" t="s">
        <v>347</v>
      </c>
      <c r="B5" s="1" t="s">
        <v>408</v>
      </c>
      <c r="C5" s="1">
        <v>21</v>
      </c>
      <c r="D5">
        <v>1816</v>
      </c>
      <c r="E5">
        <v>1586</v>
      </c>
      <c r="F5" s="26">
        <v>0.53380364491475607</v>
      </c>
      <c r="I5" s="1"/>
      <c r="J5" s="1"/>
      <c r="K5"/>
      <c r="M5" s="26"/>
      <c r="P5" s="55"/>
      <c r="Q5" s="56"/>
      <c r="R5" s="59"/>
      <c r="S5" s="58"/>
      <c r="T5" s="58"/>
      <c r="U5" s="53"/>
      <c r="V5" s="1"/>
      <c r="W5" s="1"/>
    </row>
    <row r="6" spans="1:23" ht="15.75" x14ac:dyDescent="0.25">
      <c r="A6" t="s">
        <v>349</v>
      </c>
      <c r="B6" s="1" t="s">
        <v>408</v>
      </c>
      <c r="C6" s="1">
        <v>16</v>
      </c>
      <c r="D6">
        <v>1403</v>
      </c>
      <c r="E6">
        <v>1189</v>
      </c>
      <c r="F6" s="26">
        <v>0.54128086419753085</v>
      </c>
      <c r="I6" s="1"/>
      <c r="J6" s="1"/>
      <c r="K6"/>
      <c r="M6" s="26"/>
      <c r="P6" s="55"/>
      <c r="Q6" s="56"/>
      <c r="R6" s="59"/>
      <c r="S6" s="58"/>
      <c r="T6" s="58"/>
      <c r="U6" s="53"/>
      <c r="V6" s="1"/>
      <c r="W6" s="1"/>
    </row>
    <row r="7" spans="1:23" ht="15.75" x14ac:dyDescent="0.25">
      <c r="A7" t="s">
        <v>352</v>
      </c>
      <c r="B7" s="1" t="s">
        <v>408</v>
      </c>
      <c r="C7" s="1">
        <v>3</v>
      </c>
      <c r="D7">
        <v>261</v>
      </c>
      <c r="E7">
        <v>225</v>
      </c>
      <c r="F7" s="26">
        <v>0.53703703703703709</v>
      </c>
      <c r="I7" s="1"/>
      <c r="J7" s="1"/>
      <c r="K7"/>
      <c r="M7" s="26"/>
      <c r="P7" s="55"/>
      <c r="Q7" s="56"/>
      <c r="R7" s="59"/>
      <c r="S7" s="58"/>
      <c r="T7" s="58"/>
      <c r="U7" s="53"/>
      <c r="V7" s="1"/>
      <c r="W7" s="1"/>
    </row>
    <row r="8" spans="1:23" ht="15.75" x14ac:dyDescent="0.25">
      <c r="A8" t="s">
        <v>355</v>
      </c>
      <c r="B8" s="1" t="s">
        <v>408</v>
      </c>
      <c r="C8" s="1">
        <v>12</v>
      </c>
      <c r="D8">
        <v>994</v>
      </c>
      <c r="E8">
        <v>950</v>
      </c>
      <c r="F8" s="26">
        <v>0.51131687242798352</v>
      </c>
      <c r="I8" s="1"/>
      <c r="J8" s="1"/>
      <c r="K8"/>
      <c r="M8" s="26"/>
      <c r="P8" s="55"/>
      <c r="Q8" s="56"/>
      <c r="R8" s="59"/>
      <c r="S8" s="58"/>
      <c r="T8" s="58"/>
      <c r="U8" s="53"/>
      <c r="V8" s="1"/>
      <c r="W8" s="1"/>
    </row>
    <row r="9" spans="1:23" ht="15.75" x14ac:dyDescent="0.25">
      <c r="A9" t="s">
        <v>358</v>
      </c>
      <c r="B9" s="1" t="s">
        <v>408</v>
      </c>
      <c r="C9" s="1">
        <v>21</v>
      </c>
      <c r="D9">
        <v>1783</v>
      </c>
      <c r="E9">
        <v>1619</v>
      </c>
      <c r="F9" s="26">
        <v>0.52410346854791301</v>
      </c>
      <c r="I9" s="1"/>
      <c r="J9" s="1"/>
      <c r="K9"/>
      <c r="M9" s="26"/>
      <c r="P9" s="55"/>
      <c r="Q9" s="56"/>
      <c r="R9" s="59"/>
      <c r="S9" s="58"/>
      <c r="T9" s="58"/>
      <c r="U9" s="53"/>
      <c r="V9" s="1"/>
      <c r="W9" s="1"/>
    </row>
    <row r="10" spans="1:23" ht="15.75" x14ac:dyDescent="0.25">
      <c r="A10" t="s">
        <v>364</v>
      </c>
      <c r="B10" s="1" t="s">
        <v>408</v>
      </c>
      <c r="C10" s="1">
        <v>18</v>
      </c>
      <c r="D10">
        <v>1411</v>
      </c>
      <c r="E10">
        <v>1505</v>
      </c>
      <c r="F10" s="26">
        <v>0.48388203017832648</v>
      </c>
      <c r="I10" s="1"/>
      <c r="J10" s="1"/>
      <c r="K10"/>
      <c r="M10" s="26"/>
      <c r="P10" s="55"/>
      <c r="Q10" s="56"/>
      <c r="R10" s="59"/>
      <c r="S10" s="58"/>
      <c r="T10" s="58"/>
      <c r="U10" s="53"/>
      <c r="V10" s="1"/>
      <c r="W10" s="1"/>
    </row>
    <row r="11" spans="1:23" ht="15.75" x14ac:dyDescent="0.25">
      <c r="A11" t="s">
        <v>366</v>
      </c>
      <c r="B11" s="1" t="s">
        <v>408</v>
      </c>
      <c r="C11" s="1">
        <v>21</v>
      </c>
      <c r="D11">
        <v>1666</v>
      </c>
      <c r="E11">
        <v>1736</v>
      </c>
      <c r="F11" s="26">
        <v>0.48971193415637859</v>
      </c>
      <c r="I11" s="1"/>
      <c r="J11" s="1"/>
      <c r="K11"/>
      <c r="M11" s="26"/>
      <c r="P11" s="55"/>
      <c r="Q11" s="56"/>
      <c r="R11" s="59"/>
      <c r="S11" s="58"/>
      <c r="T11" s="58"/>
      <c r="U11" s="53"/>
      <c r="V11" s="1"/>
      <c r="W11" s="1"/>
    </row>
    <row r="12" spans="1:23" ht="15.75" x14ac:dyDescent="0.25">
      <c r="A12" t="s">
        <v>367</v>
      </c>
      <c r="B12" s="1" t="s">
        <v>408</v>
      </c>
      <c r="C12" s="1">
        <v>16</v>
      </c>
      <c r="D12">
        <v>1303</v>
      </c>
      <c r="E12">
        <v>1290</v>
      </c>
      <c r="F12" s="26">
        <v>0.50250674893945235</v>
      </c>
      <c r="I12" s="1"/>
      <c r="J12" s="1"/>
      <c r="K12"/>
      <c r="M12" s="26"/>
      <c r="P12" s="55"/>
      <c r="Q12" s="56"/>
      <c r="R12" s="59"/>
      <c r="S12" s="58"/>
      <c r="T12" s="58"/>
      <c r="U12" s="53"/>
      <c r="V12" s="1"/>
      <c r="W12" s="1"/>
    </row>
    <row r="13" spans="1:23" ht="15.75" x14ac:dyDescent="0.25">
      <c r="A13" t="s">
        <v>195</v>
      </c>
      <c r="B13" s="1" t="s">
        <v>408</v>
      </c>
      <c r="C13" s="1">
        <v>21</v>
      </c>
      <c r="D13">
        <v>1721</v>
      </c>
      <c r="E13">
        <v>1681</v>
      </c>
      <c r="F13" s="26">
        <v>0.50587889476778369</v>
      </c>
      <c r="I13" s="1"/>
      <c r="J13" s="1"/>
      <c r="K13"/>
      <c r="M13" s="26"/>
      <c r="P13" s="55"/>
      <c r="Q13" s="56"/>
      <c r="R13" s="59"/>
      <c r="S13" s="58"/>
      <c r="T13" s="58"/>
      <c r="U13" s="53"/>
      <c r="V13" s="1"/>
      <c r="W13" s="1"/>
    </row>
    <row r="14" spans="1:23" ht="15.75" x14ac:dyDescent="0.25">
      <c r="A14" t="s">
        <v>368</v>
      </c>
      <c r="B14" s="1" t="s">
        <v>408</v>
      </c>
      <c r="C14" s="1">
        <v>7</v>
      </c>
      <c r="D14">
        <v>542</v>
      </c>
      <c r="E14">
        <v>592</v>
      </c>
      <c r="F14" s="26">
        <v>0.47795414462081126</v>
      </c>
      <c r="I14" s="1"/>
      <c r="J14" s="1"/>
      <c r="K14"/>
      <c r="M14" s="26"/>
      <c r="P14" s="55"/>
      <c r="Q14" s="56"/>
      <c r="R14" s="59"/>
      <c r="S14" s="58"/>
      <c r="T14" s="58"/>
      <c r="U14" s="53"/>
      <c r="V14" s="1"/>
      <c r="W14" s="1"/>
    </row>
    <row r="15" spans="1:23" ht="15.75" x14ac:dyDescent="0.25">
      <c r="A15" t="s">
        <v>369</v>
      </c>
      <c r="B15" s="1" t="s">
        <v>408</v>
      </c>
      <c r="C15" s="1">
        <v>21</v>
      </c>
      <c r="D15">
        <v>1670</v>
      </c>
      <c r="E15">
        <v>1732</v>
      </c>
      <c r="F15" s="26">
        <v>0.49088771310993534</v>
      </c>
      <c r="I15" s="1"/>
      <c r="J15" s="1"/>
      <c r="K15"/>
      <c r="M15" s="26"/>
      <c r="P15" s="55"/>
      <c r="Q15" s="56"/>
      <c r="R15" s="59"/>
      <c r="S15" s="58"/>
      <c r="T15" s="58"/>
      <c r="U15" s="53"/>
      <c r="V15" s="1"/>
      <c r="W15" s="1"/>
    </row>
    <row r="16" spans="1:23" ht="15.75" x14ac:dyDescent="0.25">
      <c r="A16" t="s">
        <v>378</v>
      </c>
      <c r="B16" s="1" t="s">
        <v>408</v>
      </c>
      <c r="C16" s="1">
        <v>9</v>
      </c>
      <c r="D16">
        <v>723</v>
      </c>
      <c r="E16">
        <v>755</v>
      </c>
      <c r="F16" s="26">
        <v>0.48917456021650879</v>
      </c>
      <c r="I16" s="1"/>
      <c r="J16" s="1"/>
      <c r="K16"/>
      <c r="M16" s="26"/>
      <c r="P16" s="55"/>
      <c r="Q16" s="56"/>
      <c r="R16" s="59"/>
      <c r="S16" s="58"/>
      <c r="T16" s="58"/>
      <c r="U16" s="53"/>
      <c r="V16" s="1"/>
      <c r="W16" s="1"/>
    </row>
    <row r="17" spans="1:23" ht="15.75" x14ac:dyDescent="0.25">
      <c r="A17" t="s">
        <v>379</v>
      </c>
      <c r="B17" s="1" t="s">
        <v>408</v>
      </c>
      <c r="C17" s="1">
        <v>10</v>
      </c>
      <c r="D17">
        <v>688</v>
      </c>
      <c r="E17">
        <v>932</v>
      </c>
      <c r="F17" s="26">
        <v>0.42469135802469138</v>
      </c>
      <c r="I17" s="1"/>
      <c r="J17" s="1"/>
      <c r="K17"/>
      <c r="M17" s="26"/>
      <c r="P17" s="55"/>
      <c r="Q17" s="56"/>
      <c r="R17" s="59"/>
      <c r="S17" s="58"/>
      <c r="T17" s="58"/>
      <c r="U17" s="53"/>
      <c r="V17" s="1"/>
      <c r="W17" s="1"/>
    </row>
    <row r="18" spans="1:23" ht="15.75" x14ac:dyDescent="0.25">
      <c r="A18" t="s">
        <v>384</v>
      </c>
      <c r="B18" s="1" t="s">
        <v>408</v>
      </c>
      <c r="C18" s="1">
        <v>7</v>
      </c>
      <c r="D18">
        <v>557</v>
      </c>
      <c r="E18">
        <v>577</v>
      </c>
      <c r="F18" s="26">
        <v>0.49118165784832452</v>
      </c>
      <c r="I18" s="1"/>
      <c r="J18" s="1"/>
      <c r="K18"/>
      <c r="M18" s="26"/>
      <c r="P18" s="55"/>
      <c r="Q18" s="56"/>
      <c r="R18" s="59"/>
      <c r="S18" s="58"/>
      <c r="T18" s="58"/>
      <c r="U18" s="53"/>
      <c r="V18" s="1"/>
      <c r="W18" s="1"/>
    </row>
    <row r="19" spans="1:23" ht="15.75" x14ac:dyDescent="0.25">
      <c r="A19" t="s">
        <v>388</v>
      </c>
      <c r="B19" s="1" t="s">
        <v>408</v>
      </c>
      <c r="C19" s="1">
        <v>3</v>
      </c>
      <c r="D19">
        <v>234</v>
      </c>
      <c r="E19">
        <v>252</v>
      </c>
      <c r="F19" s="26">
        <v>0.48148148148148145</v>
      </c>
      <c r="I19" s="1"/>
      <c r="J19" s="1"/>
      <c r="K19"/>
      <c r="M19" s="26"/>
      <c r="P19" s="55"/>
      <c r="Q19" s="56"/>
      <c r="R19" s="59"/>
      <c r="S19" s="58"/>
      <c r="T19" s="58"/>
      <c r="U19" s="53"/>
      <c r="V19" s="1"/>
      <c r="W19" s="1"/>
    </row>
    <row r="20" spans="1:23" ht="15.75" x14ac:dyDescent="0.25">
      <c r="A20" t="s">
        <v>396</v>
      </c>
      <c r="B20" s="1" t="s">
        <v>408</v>
      </c>
      <c r="C20" s="1">
        <v>7</v>
      </c>
      <c r="D20">
        <v>470</v>
      </c>
      <c r="E20">
        <v>664</v>
      </c>
      <c r="F20" s="26">
        <v>0.41446208112874777</v>
      </c>
      <c r="I20" s="1"/>
      <c r="J20" s="1"/>
      <c r="K20"/>
      <c r="M20" s="26"/>
      <c r="P20" s="55"/>
      <c r="Q20" s="56"/>
      <c r="R20" s="59"/>
      <c r="S20" s="58"/>
      <c r="T20" s="58"/>
      <c r="U20" s="53"/>
      <c r="V20" s="1"/>
      <c r="W20" s="1"/>
    </row>
    <row r="21" spans="1:23" ht="15.75" x14ac:dyDescent="0.25">
      <c r="A21" t="s">
        <v>400</v>
      </c>
      <c r="B21" s="1" t="s">
        <v>408</v>
      </c>
      <c r="C21" s="1">
        <v>5</v>
      </c>
      <c r="D21">
        <v>298</v>
      </c>
      <c r="E21">
        <v>512</v>
      </c>
      <c r="F21" s="26">
        <v>0.36790123456790125</v>
      </c>
      <c r="I21" s="1"/>
      <c r="J21" s="1"/>
      <c r="K21"/>
      <c r="M21" s="26"/>
      <c r="P21" s="55"/>
      <c r="Q21" s="56"/>
      <c r="R21" s="59"/>
      <c r="S21" s="58"/>
      <c r="T21" s="58"/>
      <c r="U21" s="53"/>
      <c r="V21" s="1"/>
      <c r="W21" s="1"/>
    </row>
    <row r="22" spans="1:23" ht="15.75" x14ac:dyDescent="0.25">
      <c r="A22" t="s">
        <v>404</v>
      </c>
      <c r="B22" s="1" t="s">
        <v>408</v>
      </c>
      <c r="C22" s="1">
        <v>3</v>
      </c>
      <c r="D22">
        <v>151</v>
      </c>
      <c r="E22">
        <v>335</v>
      </c>
      <c r="F22" s="26">
        <v>0.31069958847736623</v>
      </c>
      <c r="I22" s="1"/>
      <c r="J22" s="1"/>
      <c r="K22"/>
      <c r="M22" s="26"/>
      <c r="P22" s="55"/>
      <c r="Q22" s="56"/>
      <c r="R22" s="59"/>
      <c r="S22" s="58"/>
      <c r="T22" s="58"/>
      <c r="U22" s="53"/>
      <c r="V22" s="1"/>
      <c r="W22" s="1"/>
    </row>
    <row r="23" spans="1:23" ht="15.75" x14ac:dyDescent="0.25">
      <c r="A23" t="s">
        <v>337</v>
      </c>
      <c r="B23" s="1" t="s">
        <v>408</v>
      </c>
      <c r="C23" s="1">
        <v>18</v>
      </c>
      <c r="D23">
        <v>1738</v>
      </c>
      <c r="E23">
        <v>1178</v>
      </c>
      <c r="F23" s="26">
        <v>0.5960219478737997</v>
      </c>
      <c r="I23" s="1"/>
      <c r="J23" s="1"/>
      <c r="K23"/>
      <c r="M23" s="26"/>
      <c r="P23" s="55"/>
      <c r="Q23" s="56"/>
      <c r="R23" s="59"/>
      <c r="S23" s="58"/>
      <c r="T23" s="58"/>
      <c r="U23" s="53"/>
      <c r="V23" s="1"/>
      <c r="W23" s="1"/>
    </row>
    <row r="24" spans="1:23" ht="15.75" x14ac:dyDescent="0.25">
      <c r="A24" t="s">
        <v>311</v>
      </c>
      <c r="B24" s="1" t="s">
        <v>408</v>
      </c>
      <c r="C24" s="1">
        <v>1</v>
      </c>
      <c r="D24">
        <v>63</v>
      </c>
      <c r="E24">
        <v>99</v>
      </c>
      <c r="F24" s="26">
        <f t="shared" ref="F24:F67" si="0">D24/(D24+E24)</f>
        <v>0.3888888888888889</v>
      </c>
      <c r="I24" s="1"/>
      <c r="J24" s="1"/>
      <c r="K24"/>
      <c r="M24" s="26"/>
      <c r="P24" s="55"/>
      <c r="Q24" s="56"/>
      <c r="R24" s="59"/>
      <c r="S24" s="58"/>
      <c r="T24" s="58"/>
      <c r="U24" s="53"/>
    </row>
    <row r="25" spans="1:23" ht="15.75" x14ac:dyDescent="0.25">
      <c r="A25" t="s">
        <v>307</v>
      </c>
      <c r="B25" s="1" t="s">
        <v>408</v>
      </c>
      <c r="C25" s="1">
        <v>1</v>
      </c>
      <c r="D25">
        <v>110</v>
      </c>
      <c r="E25">
        <v>52</v>
      </c>
      <c r="F25" s="26">
        <f t="shared" si="0"/>
        <v>0.67901234567901236</v>
      </c>
      <c r="I25" s="1"/>
      <c r="J25" s="1"/>
      <c r="K25"/>
      <c r="M25" s="26"/>
      <c r="P25" s="55"/>
      <c r="Q25" s="56"/>
      <c r="R25" s="59"/>
      <c r="S25" s="58"/>
      <c r="T25" s="58"/>
      <c r="U25" s="53"/>
    </row>
    <row r="26" spans="1:23" ht="15.75" x14ac:dyDescent="0.25">
      <c r="A26" t="s">
        <v>303</v>
      </c>
      <c r="B26" s="1" t="s">
        <v>408</v>
      </c>
      <c r="C26" s="1">
        <v>2</v>
      </c>
      <c r="D26">
        <v>145</v>
      </c>
      <c r="E26">
        <v>179</v>
      </c>
      <c r="F26" s="26">
        <v>0.44753086419753085</v>
      </c>
      <c r="I26" s="1"/>
      <c r="J26" s="1"/>
      <c r="K26"/>
      <c r="M26" s="26"/>
      <c r="P26" s="55"/>
      <c r="Q26" s="56"/>
      <c r="R26" s="59"/>
      <c r="S26" s="58"/>
      <c r="T26" s="58"/>
    </row>
    <row r="27" spans="1:23" x14ac:dyDescent="0.25">
      <c r="A27" t="s">
        <v>332</v>
      </c>
      <c r="B27" s="1" t="s">
        <v>407</v>
      </c>
      <c r="C27" s="1">
        <v>2</v>
      </c>
      <c r="D27">
        <v>218</v>
      </c>
      <c r="E27">
        <v>106</v>
      </c>
      <c r="F27" s="26">
        <f t="shared" si="0"/>
        <v>0.6728395061728395</v>
      </c>
      <c r="I27" s="1"/>
      <c r="J27" s="1"/>
      <c r="K27"/>
      <c r="M27" s="26"/>
      <c r="S27" s="58"/>
      <c r="T27" s="58"/>
    </row>
    <row r="28" spans="1:23" x14ac:dyDescent="0.25">
      <c r="A28" t="s">
        <v>333</v>
      </c>
      <c r="B28" s="1" t="s">
        <v>407</v>
      </c>
      <c r="C28" s="1">
        <v>8</v>
      </c>
      <c r="D28">
        <v>866</v>
      </c>
      <c r="E28">
        <v>430</v>
      </c>
      <c r="F28" s="26">
        <f t="shared" si="0"/>
        <v>0.66820987654320985</v>
      </c>
      <c r="I28" s="1"/>
      <c r="J28" s="1"/>
      <c r="K28"/>
      <c r="M28" s="26"/>
      <c r="S28" s="58"/>
      <c r="T28" s="58"/>
    </row>
    <row r="29" spans="1:23" x14ac:dyDescent="0.25">
      <c r="A29" t="s">
        <v>334</v>
      </c>
      <c r="B29" s="1" t="s">
        <v>407</v>
      </c>
      <c r="C29" s="1">
        <v>3</v>
      </c>
      <c r="D29">
        <v>309</v>
      </c>
      <c r="E29">
        <v>177</v>
      </c>
      <c r="F29" s="26">
        <f t="shared" si="0"/>
        <v>0.63580246913580252</v>
      </c>
    </row>
    <row r="30" spans="1:23" x14ac:dyDescent="0.25">
      <c r="A30" t="s">
        <v>335</v>
      </c>
      <c r="B30" s="1" t="s">
        <v>407</v>
      </c>
      <c r="C30" s="1">
        <v>5</v>
      </c>
      <c r="D30">
        <v>483</v>
      </c>
      <c r="E30">
        <v>327</v>
      </c>
      <c r="F30" s="26">
        <f t="shared" si="0"/>
        <v>0.59629629629629632</v>
      </c>
      <c r="K30"/>
      <c r="M30" s="26"/>
    </row>
    <row r="31" spans="1:23" x14ac:dyDescent="0.25">
      <c r="A31" t="s">
        <v>336</v>
      </c>
      <c r="B31" s="1" t="s">
        <v>407</v>
      </c>
      <c r="C31" s="1">
        <v>2</v>
      </c>
      <c r="D31">
        <v>190</v>
      </c>
      <c r="E31">
        <v>134</v>
      </c>
      <c r="F31" s="26">
        <f t="shared" si="0"/>
        <v>0.5864197530864198</v>
      </c>
      <c r="K31"/>
      <c r="M31" s="26"/>
    </row>
    <row r="32" spans="1:23" x14ac:dyDescent="0.25">
      <c r="A32" t="s">
        <v>338</v>
      </c>
      <c r="B32" s="1" t="s">
        <v>407</v>
      </c>
      <c r="C32" s="1">
        <v>1</v>
      </c>
      <c r="D32">
        <v>92</v>
      </c>
      <c r="E32">
        <v>70</v>
      </c>
      <c r="F32" s="26">
        <f t="shared" si="0"/>
        <v>0.5679012345679012</v>
      </c>
    </row>
    <row r="33" spans="1:10" x14ac:dyDescent="0.25">
      <c r="A33" t="s">
        <v>339</v>
      </c>
      <c r="B33" s="1" t="s">
        <v>407</v>
      </c>
      <c r="C33" s="1">
        <v>1</v>
      </c>
      <c r="D33">
        <v>92</v>
      </c>
      <c r="E33">
        <v>70</v>
      </c>
      <c r="F33" s="26">
        <f t="shared" si="0"/>
        <v>0.5679012345679012</v>
      </c>
    </row>
    <row r="34" spans="1:10" x14ac:dyDescent="0.25">
      <c r="A34" t="s">
        <v>340</v>
      </c>
      <c r="B34" s="1" t="s">
        <v>407</v>
      </c>
      <c r="C34" s="1">
        <v>1</v>
      </c>
      <c r="D34">
        <v>137</v>
      </c>
      <c r="E34">
        <v>106</v>
      </c>
      <c r="F34" s="26">
        <f t="shared" si="0"/>
        <v>0.56378600823045266</v>
      </c>
    </row>
    <row r="35" spans="1:10" x14ac:dyDescent="0.25">
      <c r="A35" t="s">
        <v>343</v>
      </c>
      <c r="B35" s="1" t="s">
        <v>407</v>
      </c>
      <c r="C35" s="1">
        <v>7</v>
      </c>
      <c r="D35">
        <v>638</v>
      </c>
      <c r="E35">
        <v>496</v>
      </c>
      <c r="F35" s="26">
        <f t="shared" si="0"/>
        <v>0.56261022927689597</v>
      </c>
    </row>
    <row r="36" spans="1:10" x14ac:dyDescent="0.25">
      <c r="A36" t="s">
        <v>344</v>
      </c>
      <c r="B36" s="1" t="s">
        <v>407</v>
      </c>
      <c r="C36" s="1">
        <v>1</v>
      </c>
      <c r="D36">
        <v>91</v>
      </c>
      <c r="E36">
        <v>71</v>
      </c>
      <c r="F36" s="26">
        <f t="shared" si="0"/>
        <v>0.56172839506172845</v>
      </c>
    </row>
    <row r="37" spans="1:10" x14ac:dyDescent="0.25">
      <c r="A37" t="s">
        <v>345</v>
      </c>
      <c r="B37" s="1" t="s">
        <v>407</v>
      </c>
      <c r="C37" s="1">
        <v>10</v>
      </c>
      <c r="D37">
        <v>890</v>
      </c>
      <c r="E37">
        <v>731</v>
      </c>
      <c r="F37" s="26">
        <f t="shared" si="0"/>
        <v>0.54904380012338061</v>
      </c>
      <c r="J37" s="1"/>
    </row>
    <row r="38" spans="1:10" x14ac:dyDescent="0.25">
      <c r="A38" t="s">
        <v>346</v>
      </c>
      <c r="B38" s="1" t="s">
        <v>407</v>
      </c>
      <c r="C38" s="1">
        <v>9</v>
      </c>
      <c r="D38">
        <v>805</v>
      </c>
      <c r="E38">
        <v>707</v>
      </c>
      <c r="F38" s="26">
        <f t="shared" si="0"/>
        <v>0.53240740740740744</v>
      </c>
      <c r="J38" s="14"/>
    </row>
    <row r="39" spans="1:10" x14ac:dyDescent="0.25">
      <c r="A39" t="s">
        <v>348</v>
      </c>
      <c r="B39" s="1" t="s">
        <v>407</v>
      </c>
      <c r="C39" s="1">
        <v>4</v>
      </c>
      <c r="D39">
        <v>347</v>
      </c>
      <c r="E39">
        <v>301</v>
      </c>
      <c r="F39" s="26">
        <f t="shared" si="0"/>
        <v>0.53549382716049387</v>
      </c>
    </row>
    <row r="40" spans="1:10" x14ac:dyDescent="0.25">
      <c r="A40" t="s">
        <v>350</v>
      </c>
      <c r="B40" s="1" t="s">
        <v>407</v>
      </c>
      <c r="C40" s="1">
        <v>6</v>
      </c>
      <c r="D40">
        <v>518</v>
      </c>
      <c r="E40">
        <v>454</v>
      </c>
      <c r="F40" s="26">
        <f t="shared" si="0"/>
        <v>0.53292181069958844</v>
      </c>
    </row>
    <row r="41" spans="1:10" x14ac:dyDescent="0.25">
      <c r="A41" t="s">
        <v>351</v>
      </c>
      <c r="B41" s="1" t="s">
        <v>407</v>
      </c>
      <c r="C41" s="1">
        <v>9</v>
      </c>
      <c r="D41">
        <v>784</v>
      </c>
      <c r="E41">
        <v>701</v>
      </c>
      <c r="F41" s="26">
        <f t="shared" si="0"/>
        <v>0.52794612794612794</v>
      </c>
    </row>
    <row r="42" spans="1:10" x14ac:dyDescent="0.25">
      <c r="A42" t="s">
        <v>353</v>
      </c>
      <c r="B42" s="1" t="s">
        <v>407</v>
      </c>
      <c r="C42" s="1">
        <v>2</v>
      </c>
      <c r="D42">
        <v>170</v>
      </c>
      <c r="E42">
        <v>154</v>
      </c>
      <c r="F42" s="26">
        <f t="shared" si="0"/>
        <v>0.52469135802469136</v>
      </c>
    </row>
    <row r="43" spans="1:10" x14ac:dyDescent="0.25">
      <c r="A43" t="s">
        <v>354</v>
      </c>
      <c r="B43" s="1" t="s">
        <v>407</v>
      </c>
      <c r="C43" s="1">
        <v>1</v>
      </c>
      <c r="D43">
        <v>85</v>
      </c>
      <c r="E43">
        <v>77</v>
      </c>
      <c r="F43" s="26">
        <f t="shared" si="0"/>
        <v>0.52469135802469136</v>
      </c>
    </row>
    <row r="44" spans="1:10" x14ac:dyDescent="0.25">
      <c r="A44" t="s">
        <v>356</v>
      </c>
      <c r="B44" s="1" t="s">
        <v>407</v>
      </c>
      <c r="C44" s="1">
        <v>10</v>
      </c>
      <c r="D44">
        <v>844</v>
      </c>
      <c r="E44">
        <v>776</v>
      </c>
      <c r="F44" s="26">
        <f t="shared" si="0"/>
        <v>0.5209876543209877</v>
      </c>
    </row>
    <row r="45" spans="1:10" x14ac:dyDescent="0.25">
      <c r="A45" t="s">
        <v>357</v>
      </c>
      <c r="B45" s="1" t="s">
        <v>407</v>
      </c>
      <c r="C45" s="1">
        <v>4</v>
      </c>
      <c r="D45">
        <v>337</v>
      </c>
      <c r="E45">
        <v>311</v>
      </c>
      <c r="F45" s="26">
        <f t="shared" si="0"/>
        <v>0.52006172839506171</v>
      </c>
    </row>
    <row r="46" spans="1:10" x14ac:dyDescent="0.25">
      <c r="A46" t="s">
        <v>359</v>
      </c>
      <c r="B46" s="1" t="s">
        <v>407</v>
      </c>
      <c r="C46" s="1">
        <v>2</v>
      </c>
      <c r="D46">
        <v>166</v>
      </c>
      <c r="E46">
        <v>158</v>
      </c>
      <c r="F46" s="26">
        <f t="shared" si="0"/>
        <v>0.51234567901234573</v>
      </c>
    </row>
    <row r="47" spans="1:10" x14ac:dyDescent="0.25">
      <c r="A47" t="s">
        <v>360</v>
      </c>
      <c r="B47" s="1" t="s">
        <v>407</v>
      </c>
      <c r="C47" s="1">
        <v>6</v>
      </c>
      <c r="D47">
        <v>497</v>
      </c>
      <c r="E47">
        <v>475</v>
      </c>
      <c r="F47" s="26">
        <f t="shared" si="0"/>
        <v>0.51131687242798352</v>
      </c>
    </row>
    <row r="48" spans="1:10" x14ac:dyDescent="0.25">
      <c r="A48" t="s">
        <v>361</v>
      </c>
      <c r="B48" s="1" t="s">
        <v>407</v>
      </c>
      <c r="C48" s="1">
        <v>5</v>
      </c>
      <c r="D48">
        <v>386</v>
      </c>
      <c r="E48">
        <v>370</v>
      </c>
      <c r="F48" s="26">
        <f t="shared" si="0"/>
        <v>0.51058201058201058</v>
      </c>
    </row>
    <row r="49" spans="1:6" x14ac:dyDescent="0.25">
      <c r="A49" t="s">
        <v>362</v>
      </c>
      <c r="B49" s="1" t="s">
        <v>407</v>
      </c>
      <c r="C49" s="1">
        <v>9</v>
      </c>
      <c r="D49">
        <v>738</v>
      </c>
      <c r="E49">
        <v>720</v>
      </c>
      <c r="F49" s="26">
        <f t="shared" si="0"/>
        <v>0.50617283950617287</v>
      </c>
    </row>
    <row r="50" spans="1:6" x14ac:dyDescent="0.25">
      <c r="A50" t="s">
        <v>363</v>
      </c>
      <c r="B50" s="1" t="s">
        <v>407</v>
      </c>
      <c r="C50" s="1">
        <v>8</v>
      </c>
      <c r="D50">
        <v>574</v>
      </c>
      <c r="E50">
        <v>560</v>
      </c>
      <c r="F50" s="26">
        <f t="shared" si="0"/>
        <v>0.50617283950617287</v>
      </c>
    </row>
    <row r="51" spans="1:6" x14ac:dyDescent="0.25">
      <c r="A51" t="s">
        <v>365</v>
      </c>
      <c r="B51" s="1" t="s">
        <v>407</v>
      </c>
      <c r="C51" s="1">
        <v>1</v>
      </c>
      <c r="D51">
        <v>81</v>
      </c>
      <c r="E51">
        <v>81</v>
      </c>
      <c r="F51" s="26">
        <f t="shared" si="0"/>
        <v>0.5</v>
      </c>
    </row>
    <row r="52" spans="1:6" x14ac:dyDescent="0.25">
      <c r="A52" t="s">
        <v>370</v>
      </c>
      <c r="B52" s="1" t="s">
        <v>407</v>
      </c>
      <c r="C52" s="1">
        <v>2</v>
      </c>
      <c r="D52">
        <v>158</v>
      </c>
      <c r="E52">
        <v>166</v>
      </c>
      <c r="F52" s="26">
        <f t="shared" si="0"/>
        <v>0.48765432098765432</v>
      </c>
    </row>
    <row r="53" spans="1:6" x14ac:dyDescent="0.25">
      <c r="A53" t="s">
        <v>371</v>
      </c>
      <c r="B53" s="1" t="s">
        <v>407</v>
      </c>
      <c r="C53" s="1">
        <v>7</v>
      </c>
      <c r="D53">
        <v>530</v>
      </c>
      <c r="E53">
        <v>604</v>
      </c>
      <c r="F53" s="26">
        <f t="shared" si="0"/>
        <v>0.46737213403880068</v>
      </c>
    </row>
    <row r="54" spans="1:6" x14ac:dyDescent="0.25">
      <c r="A54" t="s">
        <v>372</v>
      </c>
      <c r="B54" s="1" t="s">
        <v>407</v>
      </c>
      <c r="C54" s="1">
        <v>1</v>
      </c>
      <c r="D54">
        <v>75</v>
      </c>
      <c r="E54">
        <v>87</v>
      </c>
      <c r="F54" s="26">
        <f t="shared" si="0"/>
        <v>0.46296296296296297</v>
      </c>
    </row>
    <row r="55" spans="1:6" x14ac:dyDescent="0.25">
      <c r="A55" t="s">
        <v>373</v>
      </c>
      <c r="B55" s="1" t="s">
        <v>407</v>
      </c>
      <c r="C55" s="1">
        <v>1</v>
      </c>
      <c r="D55">
        <v>74</v>
      </c>
      <c r="E55">
        <v>88</v>
      </c>
      <c r="F55" s="26">
        <f t="shared" si="0"/>
        <v>0.4567901234567901</v>
      </c>
    </row>
    <row r="56" spans="1:6" x14ac:dyDescent="0.25">
      <c r="A56" t="s">
        <v>374</v>
      </c>
      <c r="B56" s="1" t="s">
        <v>407</v>
      </c>
      <c r="C56" s="1">
        <v>9</v>
      </c>
      <c r="D56">
        <v>649</v>
      </c>
      <c r="E56">
        <v>782</v>
      </c>
      <c r="F56" s="26">
        <f t="shared" si="0"/>
        <v>0.45352900069881202</v>
      </c>
    </row>
    <row r="57" spans="1:6" x14ac:dyDescent="0.25">
      <c r="A57" t="s">
        <v>375</v>
      </c>
      <c r="B57" s="1" t="s">
        <v>407</v>
      </c>
      <c r="C57" s="1">
        <v>4</v>
      </c>
      <c r="D57">
        <v>293</v>
      </c>
      <c r="E57">
        <v>356</v>
      </c>
      <c r="F57" s="26">
        <f t="shared" si="0"/>
        <v>0.45146379044684132</v>
      </c>
    </row>
    <row r="58" spans="1:6" x14ac:dyDescent="0.25">
      <c r="A58" t="s">
        <v>376</v>
      </c>
      <c r="B58" s="1" t="s">
        <v>407</v>
      </c>
      <c r="C58" s="1">
        <v>2</v>
      </c>
      <c r="D58">
        <v>146</v>
      </c>
      <c r="E58">
        <v>178</v>
      </c>
      <c r="F58" s="26">
        <f t="shared" si="0"/>
        <v>0.45061728395061729</v>
      </c>
    </row>
    <row r="59" spans="1:6" x14ac:dyDescent="0.25">
      <c r="A59" t="s">
        <v>377</v>
      </c>
      <c r="B59" s="1" t="s">
        <v>407</v>
      </c>
      <c r="C59" s="1">
        <v>1</v>
      </c>
      <c r="D59">
        <v>73</v>
      </c>
      <c r="E59">
        <v>89</v>
      </c>
      <c r="F59" s="26">
        <f t="shared" si="0"/>
        <v>0.45061728395061729</v>
      </c>
    </row>
    <row r="60" spans="1:6" x14ac:dyDescent="0.25">
      <c r="A60" t="s">
        <v>380</v>
      </c>
      <c r="B60" s="1" t="s">
        <v>407</v>
      </c>
      <c r="C60" s="1">
        <v>9</v>
      </c>
      <c r="D60">
        <v>647</v>
      </c>
      <c r="E60">
        <v>811</v>
      </c>
      <c r="F60" s="26">
        <f t="shared" si="0"/>
        <v>0.44375857338820301</v>
      </c>
    </row>
    <row r="61" spans="1:6" x14ac:dyDescent="0.25">
      <c r="A61" t="s">
        <v>381</v>
      </c>
      <c r="B61" s="1" t="s">
        <v>407</v>
      </c>
      <c r="C61" s="1">
        <v>8</v>
      </c>
      <c r="D61">
        <v>552</v>
      </c>
      <c r="E61">
        <v>744</v>
      </c>
      <c r="F61" s="26">
        <f t="shared" si="0"/>
        <v>0.42592592592592593</v>
      </c>
    </row>
    <row r="62" spans="1:6" x14ac:dyDescent="0.25">
      <c r="A62" t="s">
        <v>382</v>
      </c>
      <c r="B62" s="1" t="s">
        <v>407</v>
      </c>
      <c r="C62" s="1">
        <v>3</v>
      </c>
      <c r="D62">
        <v>213</v>
      </c>
      <c r="E62">
        <v>273</v>
      </c>
      <c r="F62" s="26">
        <f t="shared" si="0"/>
        <v>0.43827160493827161</v>
      </c>
    </row>
    <row r="63" spans="1:6" x14ac:dyDescent="0.25">
      <c r="A63" t="s">
        <v>383</v>
      </c>
      <c r="B63" s="1" t="s">
        <v>407</v>
      </c>
      <c r="C63" s="1">
        <v>2</v>
      </c>
      <c r="D63">
        <v>141</v>
      </c>
      <c r="E63">
        <v>183</v>
      </c>
      <c r="F63" s="26">
        <f t="shared" si="0"/>
        <v>0.43518518518518517</v>
      </c>
    </row>
    <row r="64" spans="1:6" x14ac:dyDescent="0.25">
      <c r="A64" t="s">
        <v>385</v>
      </c>
      <c r="B64" s="1" t="s">
        <v>407</v>
      </c>
      <c r="C64" s="1">
        <v>11</v>
      </c>
      <c r="D64">
        <v>761</v>
      </c>
      <c r="E64">
        <v>1022</v>
      </c>
      <c r="F64" s="26">
        <f t="shared" si="0"/>
        <v>0.42680874929893436</v>
      </c>
    </row>
    <row r="65" spans="1:6" x14ac:dyDescent="0.25">
      <c r="A65" t="s">
        <v>386</v>
      </c>
      <c r="B65" s="1" t="s">
        <v>407</v>
      </c>
      <c r="C65" s="1">
        <v>1</v>
      </c>
      <c r="D65">
        <v>68</v>
      </c>
      <c r="E65">
        <v>94</v>
      </c>
      <c r="F65" s="26">
        <f t="shared" si="0"/>
        <v>0.41975308641975306</v>
      </c>
    </row>
    <row r="66" spans="1:6" x14ac:dyDescent="0.25">
      <c r="A66" t="s">
        <v>387</v>
      </c>
      <c r="B66" s="1" t="s">
        <v>407</v>
      </c>
      <c r="C66" s="1">
        <v>9</v>
      </c>
      <c r="D66">
        <v>597</v>
      </c>
      <c r="E66">
        <v>834</v>
      </c>
      <c r="F66" s="26">
        <f t="shared" si="0"/>
        <v>0.41719077568134172</v>
      </c>
    </row>
    <row r="67" spans="1:6" x14ac:dyDescent="0.25">
      <c r="A67" t="s">
        <v>389</v>
      </c>
      <c r="B67" s="1" t="s">
        <v>407</v>
      </c>
      <c r="C67" s="1">
        <v>2</v>
      </c>
      <c r="D67">
        <v>133</v>
      </c>
      <c r="E67">
        <v>191</v>
      </c>
      <c r="F67" s="26">
        <f t="shared" si="0"/>
        <v>0.41049382716049382</v>
      </c>
    </row>
    <row r="68" spans="1:6" x14ac:dyDescent="0.25">
      <c r="A68" t="s">
        <v>390</v>
      </c>
      <c r="B68" s="1" t="s">
        <v>407</v>
      </c>
      <c r="C68" s="1">
        <v>2</v>
      </c>
      <c r="D68">
        <v>131</v>
      </c>
      <c r="E68">
        <v>193</v>
      </c>
      <c r="F68" s="26">
        <f t="shared" ref="F68:F82" si="1">D68/(D68+E68)</f>
        <v>0.40432098765432101</v>
      </c>
    </row>
    <row r="69" spans="1:6" x14ac:dyDescent="0.25">
      <c r="A69" t="s">
        <v>391</v>
      </c>
      <c r="B69" s="1" t="s">
        <v>407</v>
      </c>
      <c r="C69" s="1">
        <v>3</v>
      </c>
      <c r="D69">
        <v>194</v>
      </c>
      <c r="E69">
        <v>292</v>
      </c>
      <c r="F69" s="26">
        <f t="shared" si="1"/>
        <v>0.3991769547325103</v>
      </c>
    </row>
    <row r="70" spans="1:6" x14ac:dyDescent="0.25">
      <c r="A70" t="s">
        <v>392</v>
      </c>
      <c r="B70" s="1" t="s">
        <v>407</v>
      </c>
      <c r="C70" s="1">
        <v>2</v>
      </c>
      <c r="D70">
        <v>129</v>
      </c>
      <c r="E70">
        <v>195</v>
      </c>
      <c r="F70" s="26">
        <f t="shared" si="1"/>
        <v>0.39814814814814814</v>
      </c>
    </row>
    <row r="71" spans="1:6" x14ac:dyDescent="0.25">
      <c r="A71" t="s">
        <v>393</v>
      </c>
      <c r="B71" s="1" t="s">
        <v>407</v>
      </c>
      <c r="C71" s="1">
        <v>9</v>
      </c>
      <c r="D71">
        <v>580</v>
      </c>
      <c r="E71">
        <v>878</v>
      </c>
      <c r="F71" s="26">
        <f t="shared" si="1"/>
        <v>0.39780521262002744</v>
      </c>
    </row>
    <row r="72" spans="1:6" x14ac:dyDescent="0.25">
      <c r="A72" t="s">
        <v>394</v>
      </c>
      <c r="B72" s="1" t="s">
        <v>407</v>
      </c>
      <c r="C72" s="1">
        <v>9</v>
      </c>
      <c r="D72">
        <v>552</v>
      </c>
      <c r="E72">
        <v>852</v>
      </c>
      <c r="F72" s="26">
        <f t="shared" si="1"/>
        <v>0.39316239316239315</v>
      </c>
    </row>
    <row r="73" spans="1:6" x14ac:dyDescent="0.25">
      <c r="A73" t="s">
        <v>395</v>
      </c>
      <c r="B73" s="1" t="s">
        <v>407</v>
      </c>
      <c r="C73" s="1">
        <v>2</v>
      </c>
      <c r="D73">
        <v>125</v>
      </c>
      <c r="E73">
        <v>199</v>
      </c>
      <c r="F73" s="26">
        <f t="shared" si="1"/>
        <v>0.38580246913580246</v>
      </c>
    </row>
    <row r="74" spans="1:6" x14ac:dyDescent="0.25">
      <c r="A74" t="s">
        <v>397</v>
      </c>
      <c r="B74" s="1" t="s">
        <v>407</v>
      </c>
      <c r="C74" s="1">
        <v>1</v>
      </c>
      <c r="D74">
        <v>62</v>
      </c>
      <c r="E74">
        <v>100</v>
      </c>
      <c r="F74" s="26">
        <f t="shared" si="1"/>
        <v>0.38271604938271603</v>
      </c>
    </row>
    <row r="75" spans="1:6" x14ac:dyDescent="0.25">
      <c r="A75" t="s">
        <v>398</v>
      </c>
      <c r="B75" s="1" t="s">
        <v>407</v>
      </c>
      <c r="C75" s="1">
        <v>1</v>
      </c>
      <c r="D75">
        <v>62</v>
      </c>
      <c r="E75">
        <v>100</v>
      </c>
      <c r="F75" s="26">
        <f t="shared" si="1"/>
        <v>0.38271604938271603</v>
      </c>
    </row>
    <row r="76" spans="1:6" x14ac:dyDescent="0.25">
      <c r="A76" t="s">
        <v>399</v>
      </c>
      <c r="B76" s="1" t="s">
        <v>407</v>
      </c>
      <c r="C76" s="1">
        <v>1</v>
      </c>
      <c r="D76">
        <v>60</v>
      </c>
      <c r="E76">
        <v>102</v>
      </c>
      <c r="F76" s="26">
        <f t="shared" si="1"/>
        <v>0.37037037037037035</v>
      </c>
    </row>
    <row r="77" spans="1:6" x14ac:dyDescent="0.25">
      <c r="A77" t="s">
        <v>401</v>
      </c>
      <c r="B77" s="1" t="s">
        <v>407</v>
      </c>
      <c r="C77" s="1">
        <v>2</v>
      </c>
      <c r="D77">
        <v>108</v>
      </c>
      <c r="E77">
        <v>216</v>
      </c>
      <c r="F77" s="26">
        <f t="shared" si="1"/>
        <v>0.33333333333333331</v>
      </c>
    </row>
    <row r="78" spans="1:6" x14ac:dyDescent="0.25">
      <c r="A78" t="s">
        <v>402</v>
      </c>
      <c r="B78" s="1" t="s">
        <v>407</v>
      </c>
      <c r="C78" s="1">
        <v>1</v>
      </c>
      <c r="D78">
        <v>53</v>
      </c>
      <c r="E78">
        <v>109</v>
      </c>
      <c r="F78" s="26">
        <f t="shared" si="1"/>
        <v>0.3271604938271605</v>
      </c>
    </row>
    <row r="79" spans="1:6" x14ac:dyDescent="0.25">
      <c r="A79" t="s">
        <v>403</v>
      </c>
      <c r="B79" s="1" t="s">
        <v>407</v>
      </c>
      <c r="C79" s="1">
        <v>1</v>
      </c>
      <c r="D79">
        <v>45</v>
      </c>
      <c r="E79">
        <v>117</v>
      </c>
      <c r="F79" s="26">
        <f t="shared" si="1"/>
        <v>0.27777777777777779</v>
      </c>
    </row>
    <row r="80" spans="1:6" x14ac:dyDescent="0.25">
      <c r="A80" t="s">
        <v>185</v>
      </c>
      <c r="B80" s="1" t="s">
        <v>407</v>
      </c>
      <c r="C80" s="1">
        <v>1</v>
      </c>
      <c r="D80">
        <v>70</v>
      </c>
      <c r="E80">
        <v>92</v>
      </c>
      <c r="F80" s="26">
        <f t="shared" si="1"/>
        <v>0.43209876543209874</v>
      </c>
    </row>
    <row r="81" spans="1:20" x14ac:dyDescent="0.25">
      <c r="A81" t="s">
        <v>225</v>
      </c>
      <c r="B81" s="1" t="s">
        <v>407</v>
      </c>
      <c r="C81" s="1">
        <v>1</v>
      </c>
    </row>
    <row r="82" spans="1:20" x14ac:dyDescent="0.25">
      <c r="A82" t="s">
        <v>481</v>
      </c>
      <c r="B82" s="1" t="s">
        <v>407</v>
      </c>
      <c r="C82" s="1">
        <v>1</v>
      </c>
      <c r="D82">
        <v>46</v>
      </c>
      <c r="E82">
        <v>116</v>
      </c>
      <c r="F82" s="26">
        <f t="shared" si="1"/>
        <v>0.2839506172839506</v>
      </c>
    </row>
    <row r="83" spans="1:20" ht="15.75" x14ac:dyDescent="0.25">
      <c r="A83" t="s">
        <v>352</v>
      </c>
      <c r="B83" s="1" t="s">
        <v>407</v>
      </c>
      <c r="C83" s="1">
        <v>4</v>
      </c>
      <c r="D83">
        <v>424</v>
      </c>
      <c r="E83">
        <v>386</v>
      </c>
      <c r="F83" s="26">
        <f>D83/(D83+E83)</f>
        <v>0.52345679012345681</v>
      </c>
      <c r="G83"/>
      <c r="I83" s="55"/>
      <c r="J83" s="56"/>
      <c r="K83" s="59"/>
      <c r="L83" s="58"/>
      <c r="M83" s="58"/>
      <c r="R83"/>
      <c r="S83"/>
      <c r="T83"/>
    </row>
    <row r="84" spans="1:20" x14ac:dyDescent="0.25">
      <c r="A84" t="s">
        <v>329</v>
      </c>
      <c r="B84" s="1">
        <f>COUNTIF(B1:B80, "=y")</f>
        <v>24</v>
      </c>
      <c r="C84" s="1">
        <f>SUM(C3:C82)</f>
        <v>507</v>
      </c>
      <c r="D84">
        <f>SUM(D3:D82)</f>
        <v>40872</v>
      </c>
      <c r="E84">
        <f>SUM(E3:E82)</f>
        <v>40962</v>
      </c>
    </row>
    <row r="85" spans="1:20" x14ac:dyDescent="0.25">
      <c r="C85" s="1" t="s">
        <v>437</v>
      </c>
    </row>
    <row r="87" spans="1:20" x14ac:dyDescent="0.25">
      <c r="A87" t="s">
        <v>440</v>
      </c>
    </row>
  </sheetData>
  <sortState xmlns:xlrd2="http://schemas.microsoft.com/office/spreadsheetml/2017/richdata2" ref="P4:U25">
    <sortCondition descending="1" ref="S4:S25"/>
  </sortState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62241-A275-49CF-B0BB-F171C54DEED7}">
  <dimension ref="A1:M23"/>
  <sheetViews>
    <sheetView workbookViewId="0">
      <selection activeCell="A7" sqref="A7:XFD7"/>
    </sheetView>
  </sheetViews>
  <sheetFormatPr defaultRowHeight="15" x14ac:dyDescent="0.25"/>
  <cols>
    <col min="1" max="1" width="18.5703125" customWidth="1"/>
    <col min="6" max="6" width="7.7109375" customWidth="1"/>
  </cols>
  <sheetData>
    <row r="1" spans="1:13" ht="18.75" x14ac:dyDescent="0.3">
      <c r="A1" s="33"/>
      <c r="B1" s="33"/>
      <c r="C1" s="33" t="s">
        <v>451</v>
      </c>
      <c r="F1" s="26"/>
      <c r="K1" s="57"/>
      <c r="L1" s="57"/>
      <c r="M1" s="57"/>
    </row>
    <row r="2" spans="1:13" ht="15.75" x14ac:dyDescent="0.25">
      <c r="A2" s="49" t="s">
        <v>331</v>
      </c>
      <c r="B2" s="50" t="s">
        <v>406</v>
      </c>
      <c r="C2" s="50" t="s">
        <v>405</v>
      </c>
      <c r="D2" s="51" t="s">
        <v>323</v>
      </c>
      <c r="E2" s="51" t="s">
        <v>324</v>
      </c>
      <c r="F2" s="52" t="s">
        <v>325</v>
      </c>
      <c r="I2" s="44"/>
      <c r="K2" s="57"/>
      <c r="L2" s="57"/>
      <c r="M2" s="57"/>
    </row>
    <row r="3" spans="1:13" ht="15.75" x14ac:dyDescent="0.25">
      <c r="A3" t="s">
        <v>341</v>
      </c>
      <c r="B3" s="1" t="s">
        <v>408</v>
      </c>
      <c r="C3" s="1">
        <v>22</v>
      </c>
      <c r="D3">
        <v>2053</v>
      </c>
      <c r="E3">
        <v>1673</v>
      </c>
      <c r="F3" s="26">
        <f t="shared" ref="F3:F23" si="0">D3/(D3+E3)</f>
        <v>0.55099302200751477</v>
      </c>
      <c r="I3" s="55"/>
      <c r="J3" s="56"/>
      <c r="K3" s="59"/>
      <c r="L3" s="58"/>
      <c r="M3" s="58"/>
    </row>
    <row r="4" spans="1:13" ht="15.75" x14ac:dyDescent="0.25">
      <c r="A4" t="s">
        <v>342</v>
      </c>
      <c r="B4" s="1" t="s">
        <v>408</v>
      </c>
      <c r="C4" s="1">
        <v>18</v>
      </c>
      <c r="D4">
        <v>1773</v>
      </c>
      <c r="E4">
        <v>1305</v>
      </c>
      <c r="F4" s="26">
        <f t="shared" si="0"/>
        <v>0.57602339181286555</v>
      </c>
      <c r="I4" s="55"/>
      <c r="J4" s="56"/>
      <c r="K4" s="59"/>
      <c r="L4" s="58"/>
      <c r="M4" s="58"/>
    </row>
    <row r="5" spans="1:13" ht="15.75" x14ac:dyDescent="0.25">
      <c r="A5" t="s">
        <v>347</v>
      </c>
      <c r="B5" s="1" t="s">
        <v>408</v>
      </c>
      <c r="C5" s="1">
        <v>22</v>
      </c>
      <c r="D5">
        <v>1947</v>
      </c>
      <c r="E5">
        <v>1779</v>
      </c>
      <c r="F5" s="26">
        <f t="shared" si="0"/>
        <v>0.52254428341384862</v>
      </c>
      <c r="I5" s="55"/>
      <c r="J5" s="56"/>
      <c r="K5" s="59"/>
      <c r="L5" s="58"/>
      <c r="M5" s="58"/>
    </row>
    <row r="6" spans="1:13" ht="15.75" x14ac:dyDescent="0.25">
      <c r="A6" t="s">
        <v>349</v>
      </c>
      <c r="B6" s="1" t="s">
        <v>408</v>
      </c>
      <c r="C6" s="1">
        <v>17</v>
      </c>
      <c r="D6">
        <v>1596</v>
      </c>
      <c r="E6">
        <v>1320</v>
      </c>
      <c r="F6" s="26">
        <f t="shared" si="0"/>
        <v>0.54732510288065839</v>
      </c>
      <c r="I6" s="55"/>
      <c r="J6" s="56"/>
      <c r="K6" s="59"/>
      <c r="L6" s="58"/>
      <c r="M6" s="58"/>
    </row>
    <row r="7" spans="1:13" ht="15.75" x14ac:dyDescent="0.25">
      <c r="A7" t="s">
        <v>355</v>
      </c>
      <c r="B7" s="1" t="s">
        <v>408</v>
      </c>
      <c r="C7" s="1">
        <v>13</v>
      </c>
      <c r="D7">
        <v>1154</v>
      </c>
      <c r="E7">
        <v>1114</v>
      </c>
      <c r="F7" s="26">
        <f t="shared" si="0"/>
        <v>0.50881834215167554</v>
      </c>
      <c r="I7" s="55"/>
      <c r="J7" s="56"/>
      <c r="K7" s="59"/>
      <c r="L7" s="58"/>
      <c r="M7" s="58"/>
    </row>
    <row r="8" spans="1:13" ht="15.75" x14ac:dyDescent="0.25">
      <c r="A8" t="s">
        <v>358</v>
      </c>
      <c r="B8" s="1" t="s">
        <v>408</v>
      </c>
      <c r="C8" s="1">
        <v>22</v>
      </c>
      <c r="D8">
        <v>1989</v>
      </c>
      <c r="E8">
        <v>1737</v>
      </c>
      <c r="F8" s="26">
        <f t="shared" si="0"/>
        <v>0.53381642512077299</v>
      </c>
      <c r="I8" s="55"/>
      <c r="J8" s="56"/>
      <c r="K8" s="59"/>
      <c r="L8" s="58"/>
      <c r="M8" s="58"/>
    </row>
    <row r="9" spans="1:13" ht="15.75" x14ac:dyDescent="0.25">
      <c r="A9" t="s">
        <v>366</v>
      </c>
      <c r="B9" s="1" t="s">
        <v>408</v>
      </c>
      <c r="C9" s="1">
        <v>22</v>
      </c>
      <c r="D9">
        <v>1769</v>
      </c>
      <c r="E9">
        <v>1957</v>
      </c>
      <c r="F9" s="26">
        <f t="shared" si="0"/>
        <v>0.47477187332259796</v>
      </c>
      <c r="I9" s="55"/>
      <c r="J9" s="56"/>
      <c r="K9" s="59"/>
      <c r="L9" s="58"/>
      <c r="M9" s="58"/>
    </row>
    <row r="10" spans="1:13" ht="15.75" x14ac:dyDescent="0.25">
      <c r="A10" t="s">
        <v>367</v>
      </c>
      <c r="B10" s="1" t="s">
        <v>408</v>
      </c>
      <c r="C10" s="1">
        <v>17</v>
      </c>
      <c r="D10">
        <v>1481</v>
      </c>
      <c r="E10">
        <v>1436</v>
      </c>
      <c r="F10" s="26">
        <f t="shared" si="0"/>
        <v>0.5077134041823792</v>
      </c>
      <c r="I10" s="55"/>
      <c r="J10" s="56"/>
      <c r="K10" s="59"/>
      <c r="L10" s="58"/>
      <c r="M10" s="58"/>
    </row>
    <row r="11" spans="1:13" ht="15.75" x14ac:dyDescent="0.25">
      <c r="A11" t="s">
        <v>195</v>
      </c>
      <c r="B11" s="1" t="s">
        <v>408</v>
      </c>
      <c r="C11" s="1">
        <v>22</v>
      </c>
      <c r="D11">
        <v>1914</v>
      </c>
      <c r="E11">
        <v>1812</v>
      </c>
      <c r="F11" s="26">
        <f t="shared" si="0"/>
        <v>0.51368760064412233</v>
      </c>
      <c r="I11" s="55"/>
      <c r="J11" s="56"/>
      <c r="K11" s="59"/>
      <c r="L11" s="58"/>
      <c r="M11" s="58"/>
    </row>
    <row r="12" spans="1:13" ht="15.75" x14ac:dyDescent="0.25">
      <c r="A12" t="s">
        <v>368</v>
      </c>
      <c r="B12" s="1" t="s">
        <v>408</v>
      </c>
      <c r="C12" s="1">
        <v>8</v>
      </c>
      <c r="D12">
        <v>674</v>
      </c>
      <c r="E12">
        <v>784</v>
      </c>
      <c r="F12" s="26">
        <f t="shared" si="0"/>
        <v>0.46227709190672156</v>
      </c>
      <c r="I12" s="55"/>
      <c r="J12" s="56"/>
      <c r="K12" s="59"/>
      <c r="L12" s="58"/>
      <c r="M12" s="58"/>
    </row>
    <row r="13" spans="1:13" ht="15.75" x14ac:dyDescent="0.25">
      <c r="A13" t="s">
        <v>369</v>
      </c>
      <c r="B13" s="1" t="s">
        <v>408</v>
      </c>
      <c r="C13" s="1">
        <v>22</v>
      </c>
      <c r="D13">
        <v>1825</v>
      </c>
      <c r="E13">
        <v>1901</v>
      </c>
      <c r="F13" s="26">
        <f t="shared" si="0"/>
        <v>0.48980139559849706</v>
      </c>
      <c r="I13" s="55"/>
      <c r="J13" s="56"/>
      <c r="K13" s="59"/>
      <c r="L13" s="58"/>
      <c r="M13" s="58"/>
    </row>
    <row r="14" spans="1:13" ht="15.75" x14ac:dyDescent="0.25">
      <c r="A14" t="s">
        <v>378</v>
      </c>
      <c r="B14" s="1" t="s">
        <v>408</v>
      </c>
      <c r="C14" s="1">
        <v>10</v>
      </c>
      <c r="D14">
        <v>925</v>
      </c>
      <c r="E14">
        <v>877</v>
      </c>
      <c r="F14" s="26">
        <f t="shared" si="0"/>
        <v>0.51331853496115432</v>
      </c>
      <c r="I14" s="55"/>
      <c r="J14" s="56"/>
      <c r="K14" s="59"/>
      <c r="L14" s="58"/>
      <c r="M14" s="58"/>
    </row>
    <row r="15" spans="1:13" ht="15.75" x14ac:dyDescent="0.25">
      <c r="A15" t="s">
        <v>384</v>
      </c>
      <c r="B15" s="1" t="s">
        <v>408</v>
      </c>
      <c r="C15" s="1">
        <v>8</v>
      </c>
      <c r="D15">
        <v>761</v>
      </c>
      <c r="E15">
        <v>697</v>
      </c>
      <c r="F15" s="26">
        <f t="shared" si="0"/>
        <v>0.52194787379972563</v>
      </c>
      <c r="I15" s="55"/>
      <c r="J15" s="56"/>
      <c r="K15" s="59"/>
      <c r="L15" s="58"/>
      <c r="M15" s="58"/>
    </row>
    <row r="16" spans="1:13" ht="15.75" x14ac:dyDescent="0.25">
      <c r="A16" t="s">
        <v>388</v>
      </c>
      <c r="B16" s="1" t="s">
        <v>408</v>
      </c>
      <c r="C16" s="1">
        <v>4</v>
      </c>
      <c r="D16">
        <v>398</v>
      </c>
      <c r="E16">
        <v>412</v>
      </c>
      <c r="F16" s="26">
        <f t="shared" si="0"/>
        <v>0.49135802469135803</v>
      </c>
      <c r="I16" s="55"/>
      <c r="J16" s="56"/>
      <c r="K16" s="59"/>
      <c r="L16" s="58"/>
      <c r="M16" s="58"/>
    </row>
    <row r="17" spans="1:13" ht="15.75" x14ac:dyDescent="0.25">
      <c r="A17" t="s">
        <v>396</v>
      </c>
      <c r="B17" s="1" t="s">
        <v>408</v>
      </c>
      <c r="C17" s="1">
        <v>8</v>
      </c>
      <c r="D17">
        <v>666</v>
      </c>
      <c r="E17">
        <v>792</v>
      </c>
      <c r="F17" s="26">
        <f t="shared" si="0"/>
        <v>0.4567901234567901</v>
      </c>
      <c r="I17" s="55"/>
      <c r="J17" s="56"/>
      <c r="K17" s="59"/>
      <c r="L17" s="58"/>
      <c r="M17" s="58"/>
    </row>
    <row r="18" spans="1:13" ht="15.75" x14ac:dyDescent="0.25">
      <c r="A18" t="s">
        <v>404</v>
      </c>
      <c r="B18" s="1" t="s">
        <v>408</v>
      </c>
      <c r="C18" s="1">
        <v>4</v>
      </c>
      <c r="D18">
        <v>262</v>
      </c>
      <c r="E18">
        <v>548</v>
      </c>
      <c r="F18" s="26">
        <f t="shared" si="0"/>
        <v>0.32345679012345679</v>
      </c>
      <c r="I18" s="55"/>
      <c r="J18" s="56"/>
      <c r="K18" s="59"/>
      <c r="L18" s="58"/>
      <c r="M18" s="58"/>
    </row>
    <row r="19" spans="1:13" ht="15.75" x14ac:dyDescent="0.25">
      <c r="A19" t="s">
        <v>303</v>
      </c>
      <c r="B19" s="1" t="s">
        <v>408</v>
      </c>
      <c r="C19" s="1">
        <v>3</v>
      </c>
      <c r="D19">
        <v>291</v>
      </c>
      <c r="E19">
        <v>357</v>
      </c>
      <c r="F19" s="26">
        <f t="shared" si="0"/>
        <v>0.44907407407407407</v>
      </c>
      <c r="I19" s="55"/>
      <c r="J19" s="56"/>
      <c r="K19" s="59"/>
      <c r="L19" s="58"/>
      <c r="M19" s="58"/>
    </row>
    <row r="20" spans="1:13" ht="15.75" x14ac:dyDescent="0.25">
      <c r="A20" t="s">
        <v>311</v>
      </c>
      <c r="B20" s="1" t="s">
        <v>408</v>
      </c>
      <c r="C20" s="1">
        <v>2</v>
      </c>
      <c r="D20">
        <v>198</v>
      </c>
      <c r="E20">
        <v>288</v>
      </c>
      <c r="F20" s="26">
        <f t="shared" si="0"/>
        <v>0.40740740740740738</v>
      </c>
      <c r="I20" s="55"/>
      <c r="J20" s="56"/>
      <c r="K20" s="59"/>
      <c r="L20" s="58"/>
      <c r="M20" s="58"/>
    </row>
    <row r="21" spans="1:13" ht="15.75" x14ac:dyDescent="0.25">
      <c r="A21" t="s">
        <v>307</v>
      </c>
      <c r="B21" s="1" t="s">
        <v>408</v>
      </c>
      <c r="C21" s="1">
        <v>2</v>
      </c>
      <c r="D21">
        <v>217</v>
      </c>
      <c r="E21">
        <v>107</v>
      </c>
      <c r="F21" s="26">
        <f t="shared" si="0"/>
        <v>0.66975308641975306</v>
      </c>
      <c r="I21" s="55"/>
      <c r="J21" s="56"/>
      <c r="K21" s="59"/>
      <c r="L21" s="58"/>
      <c r="M21" s="58"/>
    </row>
    <row r="22" spans="1:13" x14ac:dyDescent="0.25">
      <c r="A22" t="s">
        <v>344</v>
      </c>
      <c r="B22" s="1" t="s">
        <v>408</v>
      </c>
      <c r="C22" s="1">
        <v>2</v>
      </c>
      <c r="D22">
        <v>150</v>
      </c>
      <c r="E22">
        <v>174</v>
      </c>
      <c r="F22" s="26">
        <f t="shared" si="0"/>
        <v>0.46296296296296297</v>
      </c>
      <c r="K22" s="57"/>
      <c r="L22" s="58"/>
      <c r="M22" s="58"/>
    </row>
    <row r="23" spans="1:13" x14ac:dyDescent="0.25">
      <c r="A23" t="s">
        <v>466</v>
      </c>
      <c r="B23" s="1" t="s">
        <v>408</v>
      </c>
      <c r="C23" s="1">
        <v>1</v>
      </c>
      <c r="D23">
        <v>82</v>
      </c>
      <c r="E23">
        <v>80</v>
      </c>
      <c r="F23" s="26">
        <f t="shared" si="0"/>
        <v>0.50617283950617287</v>
      </c>
      <c r="K23" s="57"/>
      <c r="L23" s="58"/>
      <c r="M23" s="58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56D11-63E8-4DFC-9821-C3B68549B54D}">
  <dimension ref="A1:L88"/>
  <sheetViews>
    <sheetView workbookViewId="0">
      <selection activeCell="N15" sqref="N15"/>
    </sheetView>
  </sheetViews>
  <sheetFormatPr defaultRowHeight="15" x14ac:dyDescent="0.25"/>
  <cols>
    <col min="1" max="1" width="21.42578125" bestFit="1" customWidth="1"/>
    <col min="2" max="2" width="12.140625" customWidth="1"/>
    <col min="3" max="3" width="8.42578125" customWidth="1"/>
    <col min="5" max="5" width="7.5703125" customWidth="1"/>
    <col min="6" max="6" width="9.85546875" style="26" customWidth="1"/>
  </cols>
  <sheetData>
    <row r="1" spans="1:12" ht="18.75" x14ac:dyDescent="0.3">
      <c r="D1" s="33" t="s">
        <v>438</v>
      </c>
      <c r="H1" t="s">
        <v>452</v>
      </c>
    </row>
    <row r="2" spans="1:12" x14ac:dyDescent="0.25">
      <c r="A2" s="44" t="s">
        <v>331</v>
      </c>
      <c r="B2" s="1" t="s">
        <v>406</v>
      </c>
      <c r="C2" s="1" t="s">
        <v>405</v>
      </c>
      <c r="D2" s="47" t="s">
        <v>323</v>
      </c>
      <c r="E2" s="47" t="s">
        <v>324</v>
      </c>
      <c r="F2" s="48" t="s">
        <v>325</v>
      </c>
      <c r="G2" s="47" t="s">
        <v>431</v>
      </c>
      <c r="H2" s="47" t="s">
        <v>230</v>
      </c>
      <c r="I2" s="47" t="s">
        <v>327</v>
      </c>
      <c r="J2" s="47" t="s">
        <v>428</v>
      </c>
    </row>
    <row r="3" spans="1:12" x14ac:dyDescent="0.25">
      <c r="A3" t="s">
        <v>341</v>
      </c>
      <c r="B3" s="1" t="s">
        <v>408</v>
      </c>
      <c r="C3" s="1">
        <v>20</v>
      </c>
      <c r="D3">
        <v>80</v>
      </c>
      <c r="E3">
        <v>83</v>
      </c>
      <c r="F3" s="26">
        <f>D3/(D3+E3)</f>
        <v>0.49079754601226994</v>
      </c>
      <c r="G3">
        <v>15</v>
      </c>
      <c r="H3">
        <v>4</v>
      </c>
      <c r="I3">
        <v>2</v>
      </c>
      <c r="J3">
        <v>0</v>
      </c>
    </row>
    <row r="4" spans="1:12" x14ac:dyDescent="0.25">
      <c r="A4" t="s">
        <v>342</v>
      </c>
      <c r="B4" s="1" t="s">
        <v>408</v>
      </c>
      <c r="C4" s="1">
        <v>16</v>
      </c>
      <c r="D4">
        <v>59</v>
      </c>
      <c r="E4">
        <v>47</v>
      </c>
      <c r="F4" s="26">
        <f t="shared" ref="F4:F67" si="0">D4/(D4+E4)</f>
        <v>0.55660377358490565</v>
      </c>
      <c r="G4">
        <v>12</v>
      </c>
      <c r="H4">
        <v>5</v>
      </c>
      <c r="I4">
        <v>3</v>
      </c>
      <c r="J4">
        <v>1</v>
      </c>
    </row>
    <row r="5" spans="1:12" x14ac:dyDescent="0.25">
      <c r="A5" t="s">
        <v>347</v>
      </c>
      <c r="B5" s="1" t="s">
        <v>408</v>
      </c>
      <c r="C5" s="1">
        <v>20</v>
      </c>
      <c r="D5">
        <v>66</v>
      </c>
      <c r="E5">
        <v>73</v>
      </c>
      <c r="F5" s="26">
        <f t="shared" si="0"/>
        <v>0.47482014388489208</v>
      </c>
      <c r="G5">
        <v>12</v>
      </c>
      <c r="H5">
        <v>6</v>
      </c>
      <c r="I5">
        <v>2</v>
      </c>
      <c r="J5">
        <v>0</v>
      </c>
    </row>
    <row r="6" spans="1:12" x14ac:dyDescent="0.25">
      <c r="A6" t="s">
        <v>349</v>
      </c>
      <c r="B6" s="1" t="s">
        <v>408</v>
      </c>
      <c r="C6" s="1">
        <v>15</v>
      </c>
      <c r="D6">
        <v>64</v>
      </c>
      <c r="E6">
        <v>56</v>
      </c>
      <c r="F6" s="26">
        <f t="shared" si="0"/>
        <v>0.53333333333333333</v>
      </c>
      <c r="G6">
        <v>10</v>
      </c>
      <c r="H6">
        <v>3</v>
      </c>
      <c r="I6">
        <v>2</v>
      </c>
      <c r="J6">
        <v>1</v>
      </c>
    </row>
    <row r="7" spans="1:12" x14ac:dyDescent="0.25">
      <c r="A7" t="s">
        <v>352</v>
      </c>
      <c r="B7" s="1" t="s">
        <v>408</v>
      </c>
      <c r="C7" s="1">
        <v>2</v>
      </c>
      <c r="D7">
        <v>5</v>
      </c>
      <c r="E7">
        <v>4</v>
      </c>
      <c r="F7" s="26">
        <f t="shared" si="0"/>
        <v>0.55555555555555558</v>
      </c>
      <c r="G7">
        <v>1</v>
      </c>
      <c r="H7">
        <v>1</v>
      </c>
      <c r="I7">
        <v>0</v>
      </c>
      <c r="J7">
        <v>0</v>
      </c>
    </row>
    <row r="8" spans="1:12" x14ac:dyDescent="0.25">
      <c r="A8" t="s">
        <v>355</v>
      </c>
      <c r="B8" s="1" t="s">
        <v>408</v>
      </c>
      <c r="C8" s="1">
        <v>11</v>
      </c>
      <c r="D8">
        <v>29</v>
      </c>
      <c r="E8">
        <v>32</v>
      </c>
      <c r="F8" s="26">
        <f t="shared" si="0"/>
        <v>0.47540983606557374</v>
      </c>
      <c r="G8">
        <v>7</v>
      </c>
      <c r="H8">
        <v>2</v>
      </c>
      <c r="I8">
        <v>0</v>
      </c>
      <c r="J8">
        <v>0</v>
      </c>
      <c r="L8" t="s">
        <v>484</v>
      </c>
    </row>
    <row r="9" spans="1:12" x14ac:dyDescent="0.25">
      <c r="A9" t="s">
        <v>358</v>
      </c>
      <c r="B9" s="1" t="s">
        <v>408</v>
      </c>
      <c r="C9" s="1">
        <v>20</v>
      </c>
      <c r="D9">
        <v>68</v>
      </c>
      <c r="E9">
        <v>65</v>
      </c>
      <c r="F9" s="26">
        <f t="shared" si="0"/>
        <v>0.51127819548872178</v>
      </c>
      <c r="G9">
        <v>13</v>
      </c>
      <c r="H9">
        <v>6</v>
      </c>
      <c r="I9">
        <v>2</v>
      </c>
      <c r="J9">
        <v>1</v>
      </c>
    </row>
    <row r="10" spans="1:12" x14ac:dyDescent="0.25">
      <c r="A10" t="s">
        <v>364</v>
      </c>
      <c r="B10" s="1" t="s">
        <v>408</v>
      </c>
      <c r="C10" s="1">
        <v>17</v>
      </c>
      <c r="D10">
        <v>40</v>
      </c>
      <c r="E10">
        <v>49</v>
      </c>
      <c r="F10" s="26">
        <f t="shared" si="0"/>
        <v>0.449438202247191</v>
      </c>
      <c r="G10">
        <v>10</v>
      </c>
      <c r="H10">
        <v>1</v>
      </c>
      <c r="I10">
        <v>0</v>
      </c>
      <c r="J10">
        <v>0</v>
      </c>
    </row>
    <row r="11" spans="1:12" x14ac:dyDescent="0.25">
      <c r="A11" t="s">
        <v>366</v>
      </c>
      <c r="B11" s="1" t="s">
        <v>408</v>
      </c>
      <c r="C11" s="1">
        <v>20</v>
      </c>
      <c r="D11">
        <v>64</v>
      </c>
      <c r="E11">
        <v>61</v>
      </c>
      <c r="F11" s="26">
        <f t="shared" si="0"/>
        <v>0.51200000000000001</v>
      </c>
      <c r="G11">
        <v>11</v>
      </c>
      <c r="H11">
        <v>3</v>
      </c>
      <c r="I11">
        <v>3</v>
      </c>
      <c r="J11">
        <v>2</v>
      </c>
    </row>
    <row r="12" spans="1:12" x14ac:dyDescent="0.25">
      <c r="A12" t="s">
        <v>367</v>
      </c>
      <c r="B12" s="1" t="s">
        <v>408</v>
      </c>
      <c r="C12" s="1">
        <v>15</v>
      </c>
      <c r="D12">
        <v>52</v>
      </c>
      <c r="E12">
        <v>48</v>
      </c>
      <c r="F12" s="26">
        <f t="shared" si="0"/>
        <v>0.52</v>
      </c>
      <c r="G12">
        <v>8</v>
      </c>
      <c r="H12">
        <v>0</v>
      </c>
      <c r="I12">
        <v>1</v>
      </c>
      <c r="J12">
        <v>1</v>
      </c>
    </row>
    <row r="13" spans="1:12" x14ac:dyDescent="0.25">
      <c r="A13" t="s">
        <v>195</v>
      </c>
      <c r="B13" s="1" t="s">
        <v>408</v>
      </c>
      <c r="C13" s="1">
        <v>20</v>
      </c>
      <c r="D13">
        <v>36</v>
      </c>
      <c r="E13">
        <v>47</v>
      </c>
      <c r="F13" s="26">
        <f t="shared" si="0"/>
        <v>0.43373493975903615</v>
      </c>
      <c r="G13">
        <v>9</v>
      </c>
      <c r="H13">
        <v>1</v>
      </c>
      <c r="I13">
        <v>0</v>
      </c>
      <c r="J13">
        <v>0</v>
      </c>
    </row>
    <row r="14" spans="1:12" x14ac:dyDescent="0.25">
      <c r="A14" t="s">
        <v>368</v>
      </c>
      <c r="B14" s="1" t="s">
        <v>408</v>
      </c>
      <c r="C14" s="1">
        <v>6</v>
      </c>
      <c r="D14">
        <v>10</v>
      </c>
      <c r="E14">
        <v>11</v>
      </c>
      <c r="F14" s="26">
        <f t="shared" si="0"/>
        <v>0.47619047619047616</v>
      </c>
      <c r="G14">
        <v>2</v>
      </c>
      <c r="H14">
        <v>0</v>
      </c>
      <c r="I14">
        <v>0</v>
      </c>
      <c r="J14">
        <v>0</v>
      </c>
    </row>
    <row r="15" spans="1:12" x14ac:dyDescent="0.25">
      <c r="A15" t="s">
        <v>369</v>
      </c>
      <c r="B15" s="1" t="s">
        <v>408</v>
      </c>
      <c r="C15" s="1">
        <v>20</v>
      </c>
      <c r="D15">
        <v>39</v>
      </c>
      <c r="E15">
        <v>53</v>
      </c>
      <c r="F15" s="26">
        <f t="shared" si="0"/>
        <v>0.42391304347826086</v>
      </c>
      <c r="G15">
        <v>11</v>
      </c>
      <c r="H15">
        <v>1</v>
      </c>
      <c r="I15">
        <v>0</v>
      </c>
      <c r="J15">
        <v>0</v>
      </c>
    </row>
    <row r="16" spans="1:12" x14ac:dyDescent="0.25">
      <c r="A16" t="s">
        <v>378</v>
      </c>
      <c r="B16" s="1" t="s">
        <v>408</v>
      </c>
      <c r="C16" s="1">
        <v>8</v>
      </c>
      <c r="D16">
        <v>18</v>
      </c>
      <c r="E16">
        <v>12</v>
      </c>
      <c r="F16" s="26">
        <f t="shared" si="0"/>
        <v>0.6</v>
      </c>
      <c r="G16">
        <v>3</v>
      </c>
      <c r="H16">
        <v>1</v>
      </c>
      <c r="I16">
        <v>1</v>
      </c>
      <c r="J16">
        <v>1</v>
      </c>
    </row>
    <row r="17" spans="1:10" x14ac:dyDescent="0.25">
      <c r="A17" t="s">
        <v>379</v>
      </c>
      <c r="B17" s="1" t="s">
        <v>408</v>
      </c>
      <c r="C17" s="1">
        <v>9</v>
      </c>
      <c r="D17">
        <v>8</v>
      </c>
      <c r="E17">
        <v>9</v>
      </c>
      <c r="F17" s="26">
        <f t="shared" si="0"/>
        <v>0.47058823529411764</v>
      </c>
      <c r="G17">
        <v>2</v>
      </c>
      <c r="H17">
        <v>0</v>
      </c>
      <c r="I17">
        <v>0</v>
      </c>
      <c r="J17">
        <v>0</v>
      </c>
    </row>
    <row r="18" spans="1:10" x14ac:dyDescent="0.25">
      <c r="A18" t="s">
        <v>384</v>
      </c>
      <c r="B18" s="1" t="s">
        <v>408</v>
      </c>
      <c r="C18" s="1">
        <v>6</v>
      </c>
      <c r="D18">
        <v>7</v>
      </c>
      <c r="E18">
        <v>10</v>
      </c>
      <c r="F18" s="26">
        <f t="shared" si="0"/>
        <v>0.41176470588235292</v>
      </c>
      <c r="G18">
        <v>2</v>
      </c>
      <c r="H18">
        <v>1</v>
      </c>
      <c r="I18">
        <v>0</v>
      </c>
      <c r="J18">
        <v>0</v>
      </c>
    </row>
    <row r="19" spans="1:10" x14ac:dyDescent="0.25">
      <c r="A19" t="s">
        <v>388</v>
      </c>
      <c r="B19" s="1" t="s">
        <v>408</v>
      </c>
      <c r="C19" s="1">
        <v>2</v>
      </c>
      <c r="D19">
        <v>2</v>
      </c>
      <c r="E19">
        <v>4</v>
      </c>
      <c r="F19" s="26">
        <f t="shared" si="0"/>
        <v>0.33333333333333331</v>
      </c>
      <c r="G19">
        <v>1</v>
      </c>
      <c r="H19">
        <v>0</v>
      </c>
      <c r="I19">
        <v>0</v>
      </c>
      <c r="J19">
        <v>0</v>
      </c>
    </row>
    <row r="20" spans="1:10" x14ac:dyDescent="0.25">
      <c r="A20" t="s">
        <v>396</v>
      </c>
      <c r="B20" s="1" t="s">
        <v>408</v>
      </c>
      <c r="C20" s="1">
        <v>6</v>
      </c>
      <c r="D20">
        <v>0</v>
      </c>
      <c r="E20">
        <v>0</v>
      </c>
      <c r="F20" s="26" t="e">
        <f t="shared" si="0"/>
        <v>#DIV/0!</v>
      </c>
      <c r="G20">
        <v>0</v>
      </c>
      <c r="H20">
        <v>0</v>
      </c>
      <c r="I20">
        <v>0</v>
      </c>
      <c r="J20">
        <v>0</v>
      </c>
    </row>
    <row r="21" spans="1:10" x14ac:dyDescent="0.25">
      <c r="A21" t="s">
        <v>400</v>
      </c>
      <c r="B21" s="1" t="s">
        <v>408</v>
      </c>
      <c r="C21" s="1">
        <v>4</v>
      </c>
      <c r="D21">
        <v>0</v>
      </c>
      <c r="E21">
        <v>0</v>
      </c>
      <c r="F21" s="26" t="e">
        <f t="shared" si="0"/>
        <v>#DIV/0!</v>
      </c>
      <c r="G21">
        <v>0</v>
      </c>
      <c r="H21">
        <v>0</v>
      </c>
      <c r="I21">
        <v>0</v>
      </c>
      <c r="J21">
        <v>0</v>
      </c>
    </row>
    <row r="22" spans="1:10" x14ac:dyDescent="0.25">
      <c r="A22" t="s">
        <v>404</v>
      </c>
      <c r="B22" s="1" t="s">
        <v>408</v>
      </c>
      <c r="C22" s="1">
        <v>2</v>
      </c>
      <c r="D22">
        <v>0</v>
      </c>
      <c r="E22">
        <v>0</v>
      </c>
      <c r="F22" s="26" t="e">
        <f t="shared" si="0"/>
        <v>#DIV/0!</v>
      </c>
      <c r="G22">
        <v>0</v>
      </c>
      <c r="H22">
        <v>0</v>
      </c>
      <c r="I22">
        <v>0</v>
      </c>
      <c r="J22">
        <v>0</v>
      </c>
    </row>
    <row r="23" spans="1:10" x14ac:dyDescent="0.25">
      <c r="A23" t="s">
        <v>337</v>
      </c>
      <c r="B23" s="1" t="s">
        <v>408</v>
      </c>
      <c r="C23" s="1">
        <v>17</v>
      </c>
      <c r="D23">
        <v>71</v>
      </c>
      <c r="E23">
        <v>63</v>
      </c>
      <c r="F23" s="26">
        <f t="shared" si="0"/>
        <v>0.52985074626865669</v>
      </c>
      <c r="G23">
        <v>12</v>
      </c>
      <c r="H23">
        <v>10</v>
      </c>
      <c r="I23">
        <v>4</v>
      </c>
      <c r="J23">
        <v>1</v>
      </c>
    </row>
    <row r="24" spans="1:10" x14ac:dyDescent="0.25">
      <c r="A24" t="s">
        <v>311</v>
      </c>
      <c r="B24" s="1" t="s">
        <v>408</v>
      </c>
      <c r="C24" s="1">
        <v>0</v>
      </c>
      <c r="D24">
        <v>0</v>
      </c>
      <c r="E24">
        <v>0</v>
      </c>
      <c r="F24" s="26" t="e">
        <f t="shared" si="0"/>
        <v>#DIV/0!</v>
      </c>
      <c r="G24">
        <v>0</v>
      </c>
      <c r="H24">
        <v>0</v>
      </c>
      <c r="I24">
        <v>0</v>
      </c>
      <c r="J24">
        <v>0</v>
      </c>
    </row>
    <row r="25" spans="1:10" x14ac:dyDescent="0.25">
      <c r="A25" t="s">
        <v>307</v>
      </c>
      <c r="B25" s="1" t="s">
        <v>408</v>
      </c>
      <c r="C25" s="1">
        <v>0</v>
      </c>
      <c r="D25">
        <v>0</v>
      </c>
      <c r="E25">
        <v>0</v>
      </c>
      <c r="F25" s="26" t="e">
        <f t="shared" si="0"/>
        <v>#DIV/0!</v>
      </c>
      <c r="G25">
        <v>0</v>
      </c>
      <c r="H25">
        <v>0</v>
      </c>
      <c r="I25">
        <v>0</v>
      </c>
      <c r="J25">
        <v>0</v>
      </c>
    </row>
    <row r="26" spans="1:10" x14ac:dyDescent="0.25">
      <c r="A26" t="s">
        <v>303</v>
      </c>
      <c r="B26" s="1" t="s">
        <v>408</v>
      </c>
      <c r="C26" s="1">
        <v>1</v>
      </c>
      <c r="D26">
        <v>0</v>
      </c>
      <c r="E26">
        <v>0</v>
      </c>
      <c r="F26" s="26" t="e">
        <f t="shared" si="0"/>
        <v>#DIV/0!</v>
      </c>
      <c r="G26">
        <v>0</v>
      </c>
      <c r="H26">
        <v>0</v>
      </c>
      <c r="I26">
        <v>0</v>
      </c>
      <c r="J26">
        <v>0</v>
      </c>
    </row>
    <row r="27" spans="1:10" x14ac:dyDescent="0.25">
      <c r="A27" t="s">
        <v>332</v>
      </c>
      <c r="B27" s="1" t="s">
        <v>407</v>
      </c>
      <c r="C27" s="1">
        <v>2</v>
      </c>
      <c r="D27">
        <v>15</v>
      </c>
      <c r="E27">
        <v>6</v>
      </c>
      <c r="F27" s="26">
        <f t="shared" si="0"/>
        <v>0.7142857142857143</v>
      </c>
      <c r="G27">
        <v>2</v>
      </c>
      <c r="H27">
        <v>2</v>
      </c>
      <c r="I27">
        <v>1</v>
      </c>
      <c r="J27">
        <v>1</v>
      </c>
    </row>
    <row r="28" spans="1:10" x14ac:dyDescent="0.25">
      <c r="A28" t="s">
        <v>333</v>
      </c>
      <c r="B28" s="1" t="s">
        <v>407</v>
      </c>
      <c r="C28" s="1">
        <v>8</v>
      </c>
      <c r="D28">
        <v>38</v>
      </c>
      <c r="E28">
        <v>38</v>
      </c>
      <c r="F28" s="26">
        <f t="shared" si="0"/>
        <v>0.5</v>
      </c>
      <c r="G28">
        <v>8</v>
      </c>
      <c r="H28">
        <v>6</v>
      </c>
      <c r="I28">
        <v>2</v>
      </c>
      <c r="J28">
        <v>0</v>
      </c>
    </row>
    <row r="29" spans="1:10" x14ac:dyDescent="0.25">
      <c r="A29" t="s">
        <v>334</v>
      </c>
      <c r="B29" s="1" t="s">
        <v>407</v>
      </c>
      <c r="C29" s="1">
        <v>3</v>
      </c>
      <c r="D29">
        <v>19</v>
      </c>
      <c r="E29">
        <v>9</v>
      </c>
      <c r="F29" s="26">
        <f t="shared" si="0"/>
        <v>0.6785714285714286</v>
      </c>
      <c r="G29">
        <v>2</v>
      </c>
      <c r="H29">
        <v>2</v>
      </c>
      <c r="I29">
        <v>1</v>
      </c>
      <c r="J29">
        <v>1</v>
      </c>
    </row>
    <row r="30" spans="1:10" x14ac:dyDescent="0.25">
      <c r="A30" t="s">
        <v>335</v>
      </c>
      <c r="B30" s="1" t="s">
        <v>407</v>
      </c>
      <c r="C30" s="1">
        <v>5</v>
      </c>
      <c r="D30">
        <v>40</v>
      </c>
      <c r="E30">
        <v>31</v>
      </c>
      <c r="F30" s="26">
        <f t="shared" si="0"/>
        <v>0.56338028169014087</v>
      </c>
      <c r="G30">
        <v>5</v>
      </c>
      <c r="H30">
        <v>1</v>
      </c>
      <c r="I30">
        <v>2</v>
      </c>
      <c r="J30">
        <v>2</v>
      </c>
    </row>
    <row r="31" spans="1:10" x14ac:dyDescent="0.25">
      <c r="A31" t="s">
        <v>336</v>
      </c>
      <c r="B31" s="1" t="s">
        <v>407</v>
      </c>
      <c r="C31" s="1">
        <v>2</v>
      </c>
      <c r="D31">
        <v>12</v>
      </c>
      <c r="E31">
        <v>8</v>
      </c>
      <c r="F31" s="26">
        <f t="shared" si="0"/>
        <v>0.6</v>
      </c>
      <c r="G31">
        <v>2</v>
      </c>
      <c r="H31">
        <v>1</v>
      </c>
      <c r="I31">
        <v>1</v>
      </c>
      <c r="J31">
        <v>1</v>
      </c>
    </row>
    <row r="32" spans="1:10" x14ac:dyDescent="0.25">
      <c r="A32" t="s">
        <v>338</v>
      </c>
      <c r="B32" s="1" t="s">
        <v>407</v>
      </c>
      <c r="C32" s="1">
        <v>1</v>
      </c>
      <c r="D32">
        <v>0</v>
      </c>
      <c r="E32">
        <v>4</v>
      </c>
      <c r="F32" s="26">
        <f t="shared" si="0"/>
        <v>0</v>
      </c>
      <c r="G32">
        <v>1</v>
      </c>
      <c r="H32">
        <v>0</v>
      </c>
      <c r="I32">
        <v>0</v>
      </c>
      <c r="J32">
        <v>0</v>
      </c>
    </row>
    <row r="33" spans="1:10" x14ac:dyDescent="0.25">
      <c r="A33" t="s">
        <v>339</v>
      </c>
      <c r="B33" s="1" t="s">
        <v>407</v>
      </c>
      <c r="C33" s="1">
        <v>1</v>
      </c>
      <c r="D33">
        <v>11</v>
      </c>
      <c r="E33">
        <v>7</v>
      </c>
      <c r="F33" s="26">
        <f t="shared" si="0"/>
        <v>0.61111111111111116</v>
      </c>
      <c r="G33">
        <v>1</v>
      </c>
      <c r="H33">
        <v>0</v>
      </c>
      <c r="I33">
        <v>0</v>
      </c>
      <c r="J33">
        <v>0</v>
      </c>
    </row>
    <row r="34" spans="1:10" x14ac:dyDescent="0.25">
      <c r="A34" t="s">
        <v>340</v>
      </c>
      <c r="B34" s="1" t="s">
        <v>407</v>
      </c>
      <c r="C34" s="1">
        <v>1</v>
      </c>
      <c r="D34">
        <v>3</v>
      </c>
      <c r="E34">
        <v>4</v>
      </c>
      <c r="F34" s="26">
        <f t="shared" si="0"/>
        <v>0.42857142857142855</v>
      </c>
      <c r="G34">
        <v>1</v>
      </c>
      <c r="H34">
        <v>1</v>
      </c>
      <c r="I34">
        <v>0</v>
      </c>
      <c r="J34">
        <v>0</v>
      </c>
    </row>
    <row r="35" spans="1:10" x14ac:dyDescent="0.25">
      <c r="A35" t="s">
        <v>343</v>
      </c>
      <c r="B35" s="1" t="s">
        <v>407</v>
      </c>
      <c r="C35" s="1">
        <v>7</v>
      </c>
      <c r="D35">
        <v>37</v>
      </c>
      <c r="E35">
        <v>32</v>
      </c>
      <c r="F35" s="26">
        <f t="shared" si="0"/>
        <v>0.53623188405797106</v>
      </c>
      <c r="G35">
        <v>5</v>
      </c>
      <c r="H35">
        <v>2</v>
      </c>
      <c r="I35">
        <v>2</v>
      </c>
      <c r="J35">
        <v>0</v>
      </c>
    </row>
    <row r="36" spans="1:10" x14ac:dyDescent="0.25">
      <c r="A36" t="s">
        <v>344</v>
      </c>
      <c r="B36" s="1" t="s">
        <v>407</v>
      </c>
      <c r="C36" s="1">
        <v>1</v>
      </c>
      <c r="D36">
        <v>0</v>
      </c>
      <c r="E36">
        <v>4</v>
      </c>
      <c r="F36" s="26">
        <f t="shared" si="0"/>
        <v>0</v>
      </c>
      <c r="G36">
        <v>1</v>
      </c>
      <c r="H36">
        <v>0</v>
      </c>
      <c r="I36">
        <v>0</v>
      </c>
      <c r="J36">
        <v>0</v>
      </c>
    </row>
    <row r="37" spans="1:10" x14ac:dyDescent="0.25">
      <c r="A37" t="s">
        <v>345</v>
      </c>
      <c r="B37" s="1" t="s">
        <v>407</v>
      </c>
      <c r="C37" s="1">
        <v>10</v>
      </c>
      <c r="D37">
        <v>51</v>
      </c>
      <c r="E37">
        <v>45</v>
      </c>
      <c r="F37" s="26">
        <f t="shared" si="0"/>
        <v>0.53125</v>
      </c>
      <c r="G37">
        <v>7</v>
      </c>
      <c r="H37">
        <v>2</v>
      </c>
      <c r="I37">
        <v>2</v>
      </c>
      <c r="J37">
        <v>1</v>
      </c>
    </row>
    <row r="38" spans="1:10" x14ac:dyDescent="0.25">
      <c r="A38" t="s">
        <v>346</v>
      </c>
      <c r="B38" s="1" t="s">
        <v>407</v>
      </c>
      <c r="C38" s="1">
        <v>9</v>
      </c>
      <c r="D38">
        <v>23</v>
      </c>
      <c r="E38">
        <v>25</v>
      </c>
      <c r="F38" s="26">
        <f t="shared" si="0"/>
        <v>0.47916666666666669</v>
      </c>
      <c r="G38">
        <v>6</v>
      </c>
      <c r="H38">
        <v>3</v>
      </c>
      <c r="I38">
        <v>1</v>
      </c>
      <c r="J38">
        <v>1</v>
      </c>
    </row>
    <row r="39" spans="1:10" x14ac:dyDescent="0.25">
      <c r="A39" t="s">
        <v>348</v>
      </c>
      <c r="B39" s="1" t="s">
        <v>407</v>
      </c>
      <c r="C39" s="1">
        <v>4</v>
      </c>
      <c r="D39">
        <v>17</v>
      </c>
      <c r="E39">
        <v>12</v>
      </c>
      <c r="F39" s="26">
        <f t="shared" si="0"/>
        <v>0.58620689655172409</v>
      </c>
      <c r="G39">
        <v>2</v>
      </c>
      <c r="H39">
        <v>1</v>
      </c>
      <c r="I39">
        <v>1</v>
      </c>
      <c r="J39">
        <v>0</v>
      </c>
    </row>
    <row r="40" spans="1:10" x14ac:dyDescent="0.25">
      <c r="A40" t="s">
        <v>350</v>
      </c>
      <c r="B40" s="1" t="s">
        <v>407</v>
      </c>
      <c r="C40" s="1">
        <v>6</v>
      </c>
      <c r="D40">
        <v>9</v>
      </c>
      <c r="E40">
        <v>15</v>
      </c>
      <c r="F40" s="26">
        <f t="shared" si="0"/>
        <v>0.375</v>
      </c>
      <c r="G40">
        <v>3</v>
      </c>
      <c r="H40">
        <v>1</v>
      </c>
      <c r="I40">
        <v>0</v>
      </c>
      <c r="J40">
        <v>0</v>
      </c>
    </row>
    <row r="41" spans="1:10" x14ac:dyDescent="0.25">
      <c r="A41" t="s">
        <v>351</v>
      </c>
      <c r="B41" s="1" t="s">
        <v>407</v>
      </c>
      <c r="C41" s="1">
        <v>9</v>
      </c>
      <c r="D41">
        <v>37</v>
      </c>
      <c r="E41">
        <v>31</v>
      </c>
      <c r="F41" s="26">
        <f t="shared" si="0"/>
        <v>0.54411764705882348</v>
      </c>
      <c r="G41">
        <v>7</v>
      </c>
      <c r="H41">
        <v>3</v>
      </c>
      <c r="I41">
        <v>2</v>
      </c>
      <c r="J41">
        <v>2</v>
      </c>
    </row>
    <row r="42" spans="1:10" x14ac:dyDescent="0.25">
      <c r="A42" t="s">
        <v>353</v>
      </c>
      <c r="B42" s="1" t="s">
        <v>407</v>
      </c>
      <c r="C42" s="1">
        <v>2</v>
      </c>
      <c r="D42">
        <v>0</v>
      </c>
      <c r="E42">
        <v>0</v>
      </c>
      <c r="F42" s="26" t="s">
        <v>439</v>
      </c>
      <c r="G42">
        <v>0</v>
      </c>
      <c r="H42">
        <v>0</v>
      </c>
      <c r="I42">
        <v>0</v>
      </c>
      <c r="J42">
        <v>0</v>
      </c>
    </row>
    <row r="43" spans="1:10" x14ac:dyDescent="0.25">
      <c r="A43" t="s">
        <v>354</v>
      </c>
      <c r="B43" s="1" t="s">
        <v>407</v>
      </c>
      <c r="C43" s="1">
        <v>1</v>
      </c>
      <c r="D43">
        <v>0</v>
      </c>
      <c r="E43">
        <v>4</v>
      </c>
      <c r="F43" s="26">
        <f t="shared" si="0"/>
        <v>0</v>
      </c>
      <c r="G43">
        <v>1</v>
      </c>
      <c r="H43">
        <v>0</v>
      </c>
      <c r="I43">
        <v>0</v>
      </c>
      <c r="J43">
        <v>0</v>
      </c>
    </row>
    <row r="44" spans="1:10" x14ac:dyDescent="0.25">
      <c r="A44" t="s">
        <v>356</v>
      </c>
      <c r="B44" s="1" t="s">
        <v>407</v>
      </c>
      <c r="C44" s="1">
        <v>10</v>
      </c>
      <c r="D44">
        <v>28</v>
      </c>
      <c r="E44">
        <v>32</v>
      </c>
      <c r="F44" s="26">
        <f t="shared" si="0"/>
        <v>0.46666666666666667</v>
      </c>
      <c r="G44">
        <v>6</v>
      </c>
      <c r="H44">
        <v>4</v>
      </c>
      <c r="I44">
        <v>2</v>
      </c>
      <c r="J44">
        <v>1</v>
      </c>
    </row>
    <row r="45" spans="1:10" x14ac:dyDescent="0.25">
      <c r="A45" t="s">
        <v>357</v>
      </c>
      <c r="B45" s="1" t="s">
        <v>407</v>
      </c>
      <c r="C45" s="1">
        <v>4</v>
      </c>
      <c r="D45">
        <v>2</v>
      </c>
      <c r="E45">
        <v>8</v>
      </c>
      <c r="F45" s="26">
        <f t="shared" si="0"/>
        <v>0.2</v>
      </c>
      <c r="G45">
        <v>2</v>
      </c>
      <c r="H45">
        <v>1</v>
      </c>
      <c r="I45">
        <v>0</v>
      </c>
      <c r="J45">
        <v>0</v>
      </c>
    </row>
    <row r="46" spans="1:10" x14ac:dyDescent="0.25">
      <c r="A46" t="s">
        <v>359</v>
      </c>
      <c r="B46" s="1" t="s">
        <v>407</v>
      </c>
      <c r="C46" s="1">
        <v>2</v>
      </c>
      <c r="D46">
        <v>0</v>
      </c>
      <c r="E46">
        <v>4</v>
      </c>
      <c r="F46" s="26">
        <f t="shared" si="0"/>
        <v>0</v>
      </c>
      <c r="G46">
        <v>1</v>
      </c>
      <c r="H46">
        <v>1</v>
      </c>
      <c r="I46">
        <v>0</v>
      </c>
      <c r="J46">
        <v>0</v>
      </c>
    </row>
    <row r="47" spans="1:10" x14ac:dyDescent="0.25">
      <c r="A47" t="s">
        <v>360</v>
      </c>
      <c r="B47" s="1" t="s">
        <v>407</v>
      </c>
      <c r="C47" s="1">
        <v>6</v>
      </c>
      <c r="D47">
        <v>25</v>
      </c>
      <c r="E47">
        <v>24</v>
      </c>
      <c r="F47" s="26">
        <f t="shared" si="0"/>
        <v>0.51020408163265307</v>
      </c>
      <c r="G47">
        <v>4</v>
      </c>
      <c r="H47">
        <v>0</v>
      </c>
      <c r="I47">
        <v>0</v>
      </c>
      <c r="J47">
        <v>0</v>
      </c>
    </row>
    <row r="48" spans="1:10" x14ac:dyDescent="0.25">
      <c r="A48" t="s">
        <v>361</v>
      </c>
      <c r="B48" s="1" t="s">
        <v>407</v>
      </c>
      <c r="C48" s="1">
        <v>5</v>
      </c>
      <c r="D48">
        <v>35</v>
      </c>
      <c r="E48">
        <v>15</v>
      </c>
      <c r="F48" s="26">
        <f t="shared" si="0"/>
        <v>0.7</v>
      </c>
      <c r="G48">
        <v>3</v>
      </c>
      <c r="H48">
        <v>2</v>
      </c>
      <c r="I48">
        <v>2</v>
      </c>
      <c r="J48">
        <v>2</v>
      </c>
    </row>
    <row r="49" spans="1:10" x14ac:dyDescent="0.25">
      <c r="A49" t="s">
        <v>362</v>
      </c>
      <c r="B49" s="1" t="s">
        <v>407</v>
      </c>
      <c r="C49" s="1">
        <v>9</v>
      </c>
      <c r="D49">
        <v>18</v>
      </c>
      <c r="E49">
        <v>23</v>
      </c>
      <c r="F49" s="26">
        <f t="shared" si="0"/>
        <v>0.43902439024390244</v>
      </c>
      <c r="G49">
        <v>5</v>
      </c>
      <c r="H49">
        <v>1</v>
      </c>
      <c r="I49">
        <v>0</v>
      </c>
      <c r="J49">
        <v>0</v>
      </c>
    </row>
    <row r="50" spans="1:10" x14ac:dyDescent="0.25">
      <c r="A50" t="s">
        <v>363</v>
      </c>
      <c r="B50" s="1" t="s">
        <v>407</v>
      </c>
      <c r="C50" s="1">
        <v>8</v>
      </c>
      <c r="D50">
        <v>14</v>
      </c>
      <c r="E50">
        <v>16</v>
      </c>
      <c r="F50" s="26">
        <f t="shared" si="0"/>
        <v>0.46666666666666667</v>
      </c>
      <c r="G50">
        <v>3</v>
      </c>
      <c r="H50">
        <v>1</v>
      </c>
      <c r="I50">
        <v>0</v>
      </c>
      <c r="J50">
        <v>0</v>
      </c>
    </row>
    <row r="51" spans="1:10" x14ac:dyDescent="0.25">
      <c r="A51" t="s">
        <v>365</v>
      </c>
      <c r="B51" s="1" t="s">
        <v>407</v>
      </c>
      <c r="C51" s="1">
        <v>1</v>
      </c>
      <c r="D51">
        <v>0</v>
      </c>
      <c r="E51">
        <v>0</v>
      </c>
      <c r="F51" s="26" t="e">
        <f t="shared" si="0"/>
        <v>#DIV/0!</v>
      </c>
      <c r="G51">
        <v>0</v>
      </c>
      <c r="H51">
        <v>0</v>
      </c>
      <c r="I51">
        <v>0</v>
      </c>
      <c r="J51">
        <v>0</v>
      </c>
    </row>
    <row r="52" spans="1:10" x14ac:dyDescent="0.25">
      <c r="A52" t="s">
        <v>370</v>
      </c>
      <c r="B52" s="1" t="s">
        <v>407</v>
      </c>
      <c r="C52" s="1">
        <v>2</v>
      </c>
      <c r="D52">
        <v>0</v>
      </c>
      <c r="E52">
        <v>4</v>
      </c>
      <c r="F52" s="26">
        <f t="shared" si="0"/>
        <v>0</v>
      </c>
      <c r="G52">
        <v>1</v>
      </c>
      <c r="H52">
        <v>0</v>
      </c>
      <c r="I52">
        <v>0</v>
      </c>
      <c r="J52">
        <v>0</v>
      </c>
    </row>
    <row r="53" spans="1:10" x14ac:dyDescent="0.25">
      <c r="A53" t="s">
        <v>371</v>
      </c>
      <c r="B53" s="1" t="s">
        <v>407</v>
      </c>
      <c r="C53" s="1">
        <v>7</v>
      </c>
      <c r="D53">
        <v>14</v>
      </c>
      <c r="E53">
        <v>15</v>
      </c>
      <c r="F53" s="26">
        <f t="shared" si="0"/>
        <v>0.48275862068965519</v>
      </c>
      <c r="G53">
        <v>3</v>
      </c>
      <c r="H53">
        <v>0</v>
      </c>
      <c r="I53">
        <v>0</v>
      </c>
      <c r="J53">
        <v>0</v>
      </c>
    </row>
    <row r="54" spans="1:10" x14ac:dyDescent="0.25">
      <c r="A54" t="s">
        <v>372</v>
      </c>
      <c r="B54" s="1" t="s">
        <v>407</v>
      </c>
      <c r="C54" s="1">
        <v>1</v>
      </c>
      <c r="D54">
        <v>0</v>
      </c>
      <c r="E54">
        <v>0</v>
      </c>
      <c r="F54" s="26" t="e">
        <f t="shared" si="0"/>
        <v>#DIV/0!</v>
      </c>
      <c r="G54">
        <v>0</v>
      </c>
      <c r="H54">
        <v>0</v>
      </c>
      <c r="I54">
        <v>0</v>
      </c>
      <c r="J54">
        <v>0</v>
      </c>
    </row>
    <row r="55" spans="1:10" x14ac:dyDescent="0.25">
      <c r="A55" t="s">
        <v>373</v>
      </c>
      <c r="B55" s="1" t="s">
        <v>407</v>
      </c>
      <c r="C55" s="1"/>
      <c r="D55">
        <v>0</v>
      </c>
      <c r="E55">
        <v>0</v>
      </c>
      <c r="F55" s="26" t="e">
        <f t="shared" si="0"/>
        <v>#DIV/0!</v>
      </c>
      <c r="G55">
        <v>0</v>
      </c>
      <c r="H55">
        <v>0</v>
      </c>
      <c r="I55">
        <v>0</v>
      </c>
      <c r="J55">
        <v>0</v>
      </c>
    </row>
    <row r="56" spans="1:10" x14ac:dyDescent="0.25">
      <c r="A56" t="s">
        <v>374</v>
      </c>
      <c r="B56" s="1" t="s">
        <v>407</v>
      </c>
      <c r="C56" s="1">
        <v>9</v>
      </c>
      <c r="D56">
        <v>17</v>
      </c>
      <c r="E56">
        <v>13</v>
      </c>
      <c r="F56" s="26">
        <f t="shared" si="0"/>
        <v>0.56666666666666665</v>
      </c>
      <c r="G56">
        <v>2</v>
      </c>
      <c r="H56">
        <v>0</v>
      </c>
      <c r="I56">
        <v>1</v>
      </c>
      <c r="J56">
        <v>0</v>
      </c>
    </row>
    <row r="57" spans="1:10" x14ac:dyDescent="0.25">
      <c r="A57" t="s">
        <v>375</v>
      </c>
      <c r="B57" s="1" t="s">
        <v>407</v>
      </c>
      <c r="C57" s="1">
        <v>4</v>
      </c>
      <c r="D57">
        <v>11</v>
      </c>
      <c r="E57">
        <v>14</v>
      </c>
      <c r="F57" s="26">
        <f t="shared" si="0"/>
        <v>0.44</v>
      </c>
      <c r="G57">
        <v>2</v>
      </c>
      <c r="H57">
        <v>0</v>
      </c>
      <c r="I57">
        <v>0</v>
      </c>
      <c r="J57">
        <v>0</v>
      </c>
    </row>
    <row r="58" spans="1:10" x14ac:dyDescent="0.25">
      <c r="A58" t="s">
        <v>376</v>
      </c>
      <c r="B58" s="1" t="s">
        <v>407</v>
      </c>
      <c r="C58" s="1">
        <v>2</v>
      </c>
      <c r="D58">
        <v>0</v>
      </c>
      <c r="E58">
        <v>4</v>
      </c>
      <c r="F58" s="26">
        <f t="shared" si="0"/>
        <v>0</v>
      </c>
      <c r="G58">
        <v>1</v>
      </c>
      <c r="H58">
        <v>0</v>
      </c>
      <c r="I58">
        <v>0</v>
      </c>
      <c r="J58">
        <v>0</v>
      </c>
    </row>
    <row r="59" spans="1:10" x14ac:dyDescent="0.25">
      <c r="A59" t="s">
        <v>377</v>
      </c>
      <c r="B59" s="1" t="s">
        <v>407</v>
      </c>
      <c r="C59" s="1">
        <v>1</v>
      </c>
      <c r="D59">
        <v>0</v>
      </c>
      <c r="E59">
        <v>0</v>
      </c>
      <c r="F59" s="26" t="e">
        <f t="shared" si="0"/>
        <v>#DIV/0!</v>
      </c>
      <c r="G59">
        <v>0</v>
      </c>
      <c r="H59">
        <v>0</v>
      </c>
      <c r="I59">
        <v>0</v>
      </c>
      <c r="J59">
        <v>0</v>
      </c>
    </row>
    <row r="60" spans="1:10" x14ac:dyDescent="0.25">
      <c r="A60" t="s">
        <v>380</v>
      </c>
      <c r="B60" s="1" t="s">
        <v>407</v>
      </c>
      <c r="C60" s="1">
        <v>9</v>
      </c>
      <c r="D60">
        <v>11</v>
      </c>
      <c r="E60">
        <v>19</v>
      </c>
      <c r="F60" s="26">
        <f t="shared" si="0"/>
        <v>0.36666666666666664</v>
      </c>
      <c r="G60">
        <v>4</v>
      </c>
      <c r="H60">
        <v>0</v>
      </c>
      <c r="I60">
        <v>0</v>
      </c>
      <c r="J60">
        <v>0</v>
      </c>
    </row>
    <row r="61" spans="1:10" x14ac:dyDescent="0.25">
      <c r="A61" t="s">
        <v>381</v>
      </c>
      <c r="B61" s="1" t="s">
        <v>407</v>
      </c>
      <c r="C61" s="1">
        <v>8</v>
      </c>
      <c r="D61">
        <v>2</v>
      </c>
      <c r="E61">
        <v>4</v>
      </c>
      <c r="F61" s="26">
        <f t="shared" si="0"/>
        <v>0.33333333333333331</v>
      </c>
      <c r="G61">
        <v>1</v>
      </c>
      <c r="H61">
        <v>0</v>
      </c>
      <c r="I61">
        <v>0</v>
      </c>
      <c r="J61">
        <v>0</v>
      </c>
    </row>
    <row r="62" spans="1:10" x14ac:dyDescent="0.25">
      <c r="A62" t="s">
        <v>382</v>
      </c>
      <c r="B62" s="1" t="s">
        <v>407</v>
      </c>
      <c r="C62" s="1">
        <v>3</v>
      </c>
      <c r="D62">
        <v>0</v>
      </c>
      <c r="E62">
        <v>0</v>
      </c>
      <c r="F62" s="26" t="e">
        <f t="shared" si="0"/>
        <v>#DIV/0!</v>
      </c>
      <c r="G62">
        <v>0</v>
      </c>
      <c r="H62">
        <v>0</v>
      </c>
      <c r="I62">
        <v>0</v>
      </c>
      <c r="J62">
        <v>0</v>
      </c>
    </row>
    <row r="63" spans="1:10" x14ac:dyDescent="0.25">
      <c r="A63" t="s">
        <v>383</v>
      </c>
      <c r="B63" s="1" t="s">
        <v>407</v>
      </c>
      <c r="C63" s="1">
        <v>2</v>
      </c>
      <c r="D63">
        <v>0</v>
      </c>
      <c r="E63">
        <v>0</v>
      </c>
      <c r="F63" s="26" t="e">
        <f t="shared" si="0"/>
        <v>#DIV/0!</v>
      </c>
      <c r="G63">
        <v>0</v>
      </c>
      <c r="H63">
        <v>0</v>
      </c>
      <c r="I63">
        <v>0</v>
      </c>
      <c r="J63">
        <v>0</v>
      </c>
    </row>
    <row r="64" spans="1:10" x14ac:dyDescent="0.25">
      <c r="A64" t="s">
        <v>385</v>
      </c>
      <c r="B64" s="1" t="s">
        <v>407</v>
      </c>
      <c r="C64" s="1">
        <v>11</v>
      </c>
      <c r="D64">
        <v>13</v>
      </c>
      <c r="E64">
        <v>12</v>
      </c>
      <c r="F64" s="26">
        <f t="shared" si="0"/>
        <v>0.52</v>
      </c>
      <c r="G64">
        <v>2</v>
      </c>
      <c r="H64">
        <v>0</v>
      </c>
      <c r="I64">
        <v>0</v>
      </c>
      <c r="J64">
        <v>0</v>
      </c>
    </row>
    <row r="65" spans="1:10" x14ac:dyDescent="0.25">
      <c r="A65" t="s">
        <v>386</v>
      </c>
      <c r="B65" s="1" t="s">
        <v>407</v>
      </c>
      <c r="C65" s="1">
        <v>1</v>
      </c>
      <c r="D65">
        <v>0</v>
      </c>
      <c r="E65">
        <v>0</v>
      </c>
      <c r="F65" s="26" t="e">
        <f t="shared" si="0"/>
        <v>#DIV/0!</v>
      </c>
      <c r="G65">
        <v>0</v>
      </c>
      <c r="H65">
        <v>0</v>
      </c>
      <c r="I65">
        <v>0</v>
      </c>
      <c r="J65">
        <v>0</v>
      </c>
    </row>
    <row r="66" spans="1:10" x14ac:dyDescent="0.25">
      <c r="A66" t="s">
        <v>387</v>
      </c>
      <c r="B66" s="1" t="s">
        <v>407</v>
      </c>
      <c r="C66" s="1">
        <v>9</v>
      </c>
      <c r="D66">
        <v>4</v>
      </c>
      <c r="E66">
        <v>8</v>
      </c>
      <c r="F66" s="26">
        <f t="shared" si="0"/>
        <v>0.33333333333333331</v>
      </c>
      <c r="G66">
        <v>2</v>
      </c>
      <c r="H66">
        <v>0</v>
      </c>
      <c r="I66">
        <v>0</v>
      </c>
      <c r="J66">
        <v>0</v>
      </c>
    </row>
    <row r="67" spans="1:10" x14ac:dyDescent="0.25">
      <c r="A67" t="s">
        <v>389</v>
      </c>
      <c r="B67" s="1" t="s">
        <v>407</v>
      </c>
      <c r="C67" s="1">
        <v>2</v>
      </c>
      <c r="D67">
        <v>2</v>
      </c>
      <c r="E67">
        <v>4</v>
      </c>
      <c r="F67" s="26">
        <f t="shared" si="0"/>
        <v>0.33333333333333331</v>
      </c>
      <c r="G67">
        <v>1</v>
      </c>
      <c r="H67">
        <v>0</v>
      </c>
      <c r="I67">
        <v>0</v>
      </c>
      <c r="J67">
        <v>0</v>
      </c>
    </row>
    <row r="68" spans="1:10" x14ac:dyDescent="0.25">
      <c r="A68" t="s">
        <v>390</v>
      </c>
      <c r="B68" s="1" t="s">
        <v>407</v>
      </c>
      <c r="C68" s="1">
        <v>2</v>
      </c>
      <c r="D68">
        <v>0</v>
      </c>
      <c r="E68">
        <v>0</v>
      </c>
      <c r="F68" s="26" t="e">
        <f t="shared" ref="F68:F79" si="1">D68/(D68+E68)</f>
        <v>#DIV/0!</v>
      </c>
      <c r="G68">
        <v>0</v>
      </c>
      <c r="H68">
        <v>0</v>
      </c>
      <c r="I68">
        <v>0</v>
      </c>
      <c r="J68">
        <v>0</v>
      </c>
    </row>
    <row r="69" spans="1:10" x14ac:dyDescent="0.25">
      <c r="A69" t="s">
        <v>391</v>
      </c>
      <c r="B69" s="1" t="s">
        <v>407</v>
      </c>
      <c r="C69" s="1">
        <v>3</v>
      </c>
      <c r="D69">
        <v>1</v>
      </c>
      <c r="E69">
        <v>4</v>
      </c>
      <c r="F69" s="26">
        <f t="shared" si="1"/>
        <v>0.2</v>
      </c>
      <c r="G69">
        <v>1</v>
      </c>
      <c r="H69">
        <v>0</v>
      </c>
      <c r="I69">
        <v>0</v>
      </c>
      <c r="J69">
        <v>0</v>
      </c>
    </row>
    <row r="70" spans="1:10" x14ac:dyDescent="0.25">
      <c r="A70" t="s">
        <v>392</v>
      </c>
      <c r="B70" s="1" t="s">
        <v>407</v>
      </c>
      <c r="C70" s="1">
        <v>2</v>
      </c>
      <c r="D70">
        <v>0</v>
      </c>
      <c r="E70">
        <v>0</v>
      </c>
      <c r="F70" s="26" t="e">
        <f t="shared" si="1"/>
        <v>#DIV/0!</v>
      </c>
      <c r="G70">
        <v>0</v>
      </c>
      <c r="H70">
        <v>0</v>
      </c>
      <c r="I70">
        <v>0</v>
      </c>
      <c r="J70">
        <v>0</v>
      </c>
    </row>
    <row r="71" spans="1:10" x14ac:dyDescent="0.25">
      <c r="A71" t="s">
        <v>393</v>
      </c>
      <c r="B71" s="1" t="s">
        <v>407</v>
      </c>
      <c r="C71" s="1">
        <v>9</v>
      </c>
      <c r="D71">
        <v>2</v>
      </c>
      <c r="E71">
        <v>4</v>
      </c>
      <c r="F71" s="26">
        <f t="shared" si="1"/>
        <v>0.33333333333333331</v>
      </c>
      <c r="G71">
        <v>1</v>
      </c>
      <c r="H71">
        <v>0</v>
      </c>
      <c r="I71">
        <v>0</v>
      </c>
      <c r="J71">
        <v>0</v>
      </c>
    </row>
    <row r="72" spans="1:10" x14ac:dyDescent="0.25">
      <c r="A72" t="s">
        <v>394</v>
      </c>
      <c r="B72" s="1" t="s">
        <v>407</v>
      </c>
      <c r="C72" s="1">
        <v>9</v>
      </c>
      <c r="D72">
        <v>0</v>
      </c>
      <c r="E72">
        <v>0</v>
      </c>
      <c r="F72" s="26" t="e">
        <f t="shared" si="1"/>
        <v>#DIV/0!</v>
      </c>
      <c r="G72">
        <v>0</v>
      </c>
      <c r="H72">
        <v>0</v>
      </c>
      <c r="I72">
        <v>0</v>
      </c>
      <c r="J72">
        <v>0</v>
      </c>
    </row>
    <row r="73" spans="1:10" x14ac:dyDescent="0.25">
      <c r="A73" t="s">
        <v>395</v>
      </c>
      <c r="B73" s="1" t="s">
        <v>407</v>
      </c>
      <c r="C73" s="1">
        <v>2</v>
      </c>
      <c r="D73">
        <v>0</v>
      </c>
      <c r="E73">
        <v>0</v>
      </c>
      <c r="F73" s="26" t="e">
        <f t="shared" si="1"/>
        <v>#DIV/0!</v>
      </c>
      <c r="G73">
        <v>0</v>
      </c>
      <c r="H73">
        <v>0</v>
      </c>
      <c r="I73">
        <v>0</v>
      </c>
      <c r="J73">
        <v>0</v>
      </c>
    </row>
    <row r="74" spans="1:10" x14ac:dyDescent="0.25">
      <c r="A74" t="s">
        <v>397</v>
      </c>
      <c r="B74" s="1" t="s">
        <v>407</v>
      </c>
      <c r="C74" s="1">
        <v>1</v>
      </c>
      <c r="D74">
        <v>0</v>
      </c>
      <c r="E74">
        <v>0</v>
      </c>
      <c r="F74" s="26" t="e">
        <f t="shared" si="1"/>
        <v>#DIV/0!</v>
      </c>
      <c r="G74">
        <v>0</v>
      </c>
      <c r="H74">
        <v>0</v>
      </c>
      <c r="I74">
        <v>0</v>
      </c>
      <c r="J74">
        <v>0</v>
      </c>
    </row>
    <row r="75" spans="1:10" x14ac:dyDescent="0.25">
      <c r="A75" t="s">
        <v>398</v>
      </c>
      <c r="B75" s="1" t="s">
        <v>407</v>
      </c>
      <c r="C75" s="1">
        <v>1</v>
      </c>
      <c r="D75">
        <v>0</v>
      </c>
      <c r="E75">
        <v>0</v>
      </c>
      <c r="F75" s="26" t="e">
        <f t="shared" si="1"/>
        <v>#DIV/0!</v>
      </c>
      <c r="G75">
        <v>0</v>
      </c>
      <c r="H75">
        <v>0</v>
      </c>
      <c r="I75">
        <v>0</v>
      </c>
      <c r="J75">
        <v>0</v>
      </c>
    </row>
    <row r="76" spans="1:10" x14ac:dyDescent="0.25">
      <c r="A76" t="s">
        <v>399</v>
      </c>
      <c r="B76" s="1" t="s">
        <v>407</v>
      </c>
      <c r="C76" s="1">
        <v>1</v>
      </c>
      <c r="D76">
        <v>0</v>
      </c>
      <c r="E76">
        <v>0</v>
      </c>
      <c r="F76" s="26" t="e">
        <f t="shared" si="1"/>
        <v>#DIV/0!</v>
      </c>
      <c r="G76">
        <v>0</v>
      </c>
      <c r="H76">
        <v>0</v>
      </c>
      <c r="I76">
        <v>0</v>
      </c>
      <c r="J76">
        <v>0</v>
      </c>
    </row>
    <row r="77" spans="1:10" x14ac:dyDescent="0.25">
      <c r="A77" t="s">
        <v>401</v>
      </c>
      <c r="B77" s="1" t="s">
        <v>407</v>
      </c>
      <c r="C77" s="1">
        <v>2</v>
      </c>
      <c r="D77">
        <v>0</v>
      </c>
      <c r="E77">
        <v>0</v>
      </c>
      <c r="F77" s="26" t="e">
        <f t="shared" si="1"/>
        <v>#DIV/0!</v>
      </c>
      <c r="G77">
        <v>0</v>
      </c>
      <c r="H77">
        <v>0</v>
      </c>
      <c r="I77">
        <v>0</v>
      </c>
      <c r="J77">
        <v>0</v>
      </c>
    </row>
    <row r="78" spans="1:10" x14ac:dyDescent="0.25">
      <c r="A78" t="s">
        <v>402</v>
      </c>
      <c r="B78" s="1" t="s">
        <v>407</v>
      </c>
      <c r="C78" s="1">
        <v>1</v>
      </c>
      <c r="D78">
        <v>0</v>
      </c>
      <c r="E78">
        <v>0</v>
      </c>
      <c r="F78" s="26" t="e">
        <f t="shared" si="1"/>
        <v>#DIV/0!</v>
      </c>
      <c r="G78">
        <v>0</v>
      </c>
      <c r="H78">
        <v>0</v>
      </c>
      <c r="I78">
        <v>0</v>
      </c>
      <c r="J78">
        <v>0</v>
      </c>
    </row>
    <row r="79" spans="1:10" x14ac:dyDescent="0.25">
      <c r="A79" t="s">
        <v>403</v>
      </c>
      <c r="B79" s="1" t="s">
        <v>407</v>
      </c>
      <c r="C79" s="1">
        <v>1</v>
      </c>
      <c r="D79">
        <v>0</v>
      </c>
      <c r="E79">
        <v>0</v>
      </c>
      <c r="F79" s="26" t="e">
        <f t="shared" si="1"/>
        <v>#DIV/0!</v>
      </c>
      <c r="G79">
        <v>0</v>
      </c>
      <c r="H79">
        <v>0</v>
      </c>
      <c r="I79">
        <v>0</v>
      </c>
      <c r="J79">
        <v>0</v>
      </c>
    </row>
    <row r="80" spans="1:10" x14ac:dyDescent="0.25">
      <c r="A80" t="s">
        <v>225</v>
      </c>
      <c r="B80" s="1" t="s">
        <v>407</v>
      </c>
      <c r="C80" s="1">
        <v>1</v>
      </c>
    </row>
    <row r="81" spans="1:10" x14ac:dyDescent="0.25">
      <c r="A81" t="s">
        <v>185</v>
      </c>
      <c r="B81" s="1" t="s">
        <v>407</v>
      </c>
      <c r="C81" s="1">
        <v>1</v>
      </c>
    </row>
    <row r="85" spans="1:10" x14ac:dyDescent="0.25">
      <c r="A85" t="s">
        <v>329</v>
      </c>
      <c r="D85">
        <f>SUM(D3:D83)</f>
        <v>1229</v>
      </c>
      <c r="E85">
        <f>SUM(E3:E83)</f>
        <v>1229</v>
      </c>
      <c r="G85">
        <f>SUM(G3:G83)</f>
        <v>240</v>
      </c>
      <c r="H85">
        <f>SUM(H3:H83)</f>
        <v>80</v>
      </c>
      <c r="I85">
        <f>SUM(I3:I83)</f>
        <v>40</v>
      </c>
      <c r="J85">
        <f>SUM(J3:J83)</f>
        <v>20</v>
      </c>
    </row>
    <row r="88" spans="1:10" x14ac:dyDescent="0.25">
      <c r="A88" t="s">
        <v>430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E18DE-C3B5-4D57-BE63-6FF92060D49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3FABE-3C61-45A1-A736-D188AF88B2F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12451-066E-460B-9E3E-850BEDD264E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40CC8-4806-4892-B94A-15F405DF6AD4}">
  <dimension ref="A1"/>
  <sheetViews>
    <sheetView topLeftCell="B1" workbookViewId="0"/>
  </sheetViews>
  <sheetFormatPr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D01DA-9727-49F0-9D9B-BC0DA28C11B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2E1E3-95B9-4E62-87B2-A7CF6CA9B13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B99B2-2C33-4D1F-8CFB-07AE14B51A9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29"/>
  <sheetViews>
    <sheetView topLeftCell="C1" workbookViewId="0">
      <selection activeCell="L50" sqref="L50"/>
    </sheetView>
  </sheetViews>
  <sheetFormatPr defaultRowHeight="15" x14ac:dyDescent="0.25"/>
  <cols>
    <col min="2" max="2" width="18.42578125" customWidth="1"/>
    <col min="3" max="3" width="18.42578125" style="1" customWidth="1"/>
    <col min="8" max="11" width="9.140625" style="1"/>
    <col min="12" max="12" width="12.140625" style="1" bestFit="1" customWidth="1"/>
    <col min="13" max="13" width="9.7109375" style="1" bestFit="1" customWidth="1"/>
    <col min="14" max="14" width="12.5703125" style="1" bestFit="1" customWidth="1"/>
    <col min="15" max="15" width="12.7109375" style="1" bestFit="1" customWidth="1"/>
  </cols>
  <sheetData>
    <row r="1" spans="1:15" ht="18" thickBot="1" x14ac:dyDescent="0.35">
      <c r="A1" s="2" t="s">
        <v>0</v>
      </c>
      <c r="B1" s="2" t="s">
        <v>1</v>
      </c>
      <c r="C1" s="2" t="s">
        <v>169</v>
      </c>
      <c r="D1" s="2" t="s">
        <v>2</v>
      </c>
      <c r="E1" s="2" t="s">
        <v>245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L1" s="2" t="s">
        <v>115</v>
      </c>
      <c r="M1" s="2" t="s">
        <v>116</v>
      </c>
      <c r="N1" s="2" t="s">
        <v>117</v>
      </c>
      <c r="O1" s="2" t="s">
        <v>118</v>
      </c>
    </row>
    <row r="2" spans="1:15" ht="15.75" thickTop="1" x14ac:dyDescent="0.25">
      <c r="A2" s="1">
        <v>2003</v>
      </c>
      <c r="B2" s="1" t="s">
        <v>66</v>
      </c>
      <c r="C2" s="1" t="s">
        <v>213</v>
      </c>
      <c r="D2" s="1" t="s">
        <v>79</v>
      </c>
      <c r="E2" s="1" t="s">
        <v>134</v>
      </c>
      <c r="F2" s="1" t="s">
        <v>55</v>
      </c>
      <c r="G2" s="1" t="s">
        <v>58</v>
      </c>
      <c r="H2" s="1">
        <v>1</v>
      </c>
      <c r="I2" s="1">
        <v>101</v>
      </c>
      <c r="J2" s="1">
        <v>61</v>
      </c>
      <c r="N2" s="1" t="s">
        <v>120</v>
      </c>
    </row>
    <row r="3" spans="1:15" x14ac:dyDescent="0.25">
      <c r="A3" s="1">
        <v>2004</v>
      </c>
      <c r="B3" s="1" t="s">
        <v>66</v>
      </c>
      <c r="C3" s="1" t="s">
        <v>213</v>
      </c>
      <c r="D3" s="1" t="s">
        <v>79</v>
      </c>
      <c r="E3" s="1" t="s">
        <v>134</v>
      </c>
      <c r="F3" s="1" t="s">
        <v>55</v>
      </c>
      <c r="G3" s="1" t="s">
        <v>58</v>
      </c>
      <c r="H3" s="1">
        <v>6</v>
      </c>
      <c r="I3" s="1">
        <v>61</v>
      </c>
      <c r="J3" s="1">
        <v>101</v>
      </c>
    </row>
    <row r="4" spans="1:15" x14ac:dyDescent="0.25">
      <c r="A4" s="1">
        <v>2005</v>
      </c>
      <c r="B4" s="1" t="s">
        <v>66</v>
      </c>
      <c r="C4" s="1" t="s">
        <v>213</v>
      </c>
      <c r="D4" s="1" t="s">
        <v>79</v>
      </c>
      <c r="E4" s="1" t="s">
        <v>134</v>
      </c>
      <c r="F4" s="1" t="s">
        <v>55</v>
      </c>
      <c r="G4" s="1" t="s">
        <v>58</v>
      </c>
      <c r="H4" s="1">
        <v>4</v>
      </c>
      <c r="I4" s="1">
        <v>67</v>
      </c>
      <c r="J4" s="1">
        <v>95</v>
      </c>
    </row>
    <row r="5" spans="1:15" x14ac:dyDescent="0.25">
      <c r="A5" s="1">
        <v>2006</v>
      </c>
      <c r="B5" s="1" t="s">
        <v>66</v>
      </c>
      <c r="C5" s="1" t="s">
        <v>213</v>
      </c>
      <c r="D5" s="1" t="s">
        <v>79</v>
      </c>
      <c r="E5" s="1" t="s">
        <v>134</v>
      </c>
      <c r="F5" s="1" t="s">
        <v>55</v>
      </c>
      <c r="G5" s="1" t="s">
        <v>58</v>
      </c>
      <c r="H5" s="1">
        <v>6</v>
      </c>
      <c r="I5" s="1">
        <v>85</v>
      </c>
      <c r="J5" s="1">
        <v>77</v>
      </c>
    </row>
    <row r="6" spans="1:15" x14ac:dyDescent="0.25">
      <c r="A6" s="1">
        <v>2007</v>
      </c>
      <c r="B6" s="1" t="s">
        <v>66</v>
      </c>
      <c r="C6" s="1" t="s">
        <v>213</v>
      </c>
      <c r="D6" s="1" t="s">
        <v>79</v>
      </c>
      <c r="E6" s="1" t="s">
        <v>134</v>
      </c>
      <c r="F6" s="1" t="s">
        <v>55</v>
      </c>
      <c r="G6" s="1" t="s">
        <v>58</v>
      </c>
      <c r="H6" s="1">
        <v>5</v>
      </c>
      <c r="I6" s="1">
        <v>56</v>
      </c>
      <c r="J6" s="1">
        <v>106</v>
      </c>
    </row>
    <row r="7" spans="1:15" x14ac:dyDescent="0.25">
      <c r="A7" s="1">
        <v>2008</v>
      </c>
      <c r="B7" s="1" t="s">
        <v>66</v>
      </c>
      <c r="C7" s="1" t="s">
        <v>213</v>
      </c>
      <c r="D7" s="1" t="s">
        <v>79</v>
      </c>
      <c r="E7" s="1" t="s">
        <v>134</v>
      </c>
      <c r="F7" s="1" t="s">
        <v>55</v>
      </c>
      <c r="G7" s="1" t="s">
        <v>58</v>
      </c>
      <c r="H7" s="1">
        <v>6</v>
      </c>
      <c r="I7" s="1">
        <v>64</v>
      </c>
      <c r="J7" s="1">
        <v>98</v>
      </c>
    </row>
    <row r="8" spans="1:15" x14ac:dyDescent="0.25">
      <c r="A8" s="1">
        <v>2009</v>
      </c>
      <c r="B8" s="1" t="s">
        <v>66</v>
      </c>
      <c r="C8" s="1" t="s">
        <v>213</v>
      </c>
      <c r="D8" s="1" t="s">
        <v>79</v>
      </c>
      <c r="E8" s="1" t="s">
        <v>134</v>
      </c>
      <c r="F8" s="1" t="s">
        <v>55</v>
      </c>
      <c r="G8" s="1" t="s">
        <v>58</v>
      </c>
      <c r="H8" s="1">
        <v>3</v>
      </c>
      <c r="I8" s="1">
        <v>89</v>
      </c>
      <c r="J8" s="1">
        <v>73</v>
      </c>
      <c r="O8" s="1" t="s">
        <v>120</v>
      </c>
    </row>
    <row r="9" spans="1:15" x14ac:dyDescent="0.25">
      <c r="A9" s="1">
        <v>2010</v>
      </c>
      <c r="B9" s="1" t="s">
        <v>66</v>
      </c>
      <c r="C9" s="1" t="s">
        <v>213</v>
      </c>
      <c r="D9" s="1" t="s">
        <v>79</v>
      </c>
      <c r="E9" s="1" t="s">
        <v>134</v>
      </c>
      <c r="F9" s="1" t="s">
        <v>55</v>
      </c>
      <c r="G9" s="1" t="s">
        <v>58</v>
      </c>
      <c r="H9" s="1">
        <v>4</v>
      </c>
      <c r="I9" s="1">
        <v>86</v>
      </c>
      <c r="J9" s="1">
        <v>76</v>
      </c>
      <c r="O9" s="1" t="s">
        <v>120</v>
      </c>
    </row>
    <row r="10" spans="1:15" x14ac:dyDescent="0.25">
      <c r="A10" s="1">
        <v>2011</v>
      </c>
      <c r="B10" s="1" t="s">
        <v>66</v>
      </c>
      <c r="C10" s="1" t="s">
        <v>213</v>
      </c>
      <c r="D10" s="1" t="s">
        <v>79</v>
      </c>
      <c r="E10" s="1" t="s">
        <v>134</v>
      </c>
      <c r="F10" s="1" t="s">
        <v>55</v>
      </c>
      <c r="G10" s="1" t="s">
        <v>58</v>
      </c>
      <c r="H10" s="1">
        <v>1</v>
      </c>
      <c r="I10" s="1">
        <v>105</v>
      </c>
      <c r="J10" s="1">
        <v>57</v>
      </c>
      <c r="N10" s="1" t="s">
        <v>120</v>
      </c>
    </row>
    <row r="11" spans="1:15" x14ac:dyDescent="0.25">
      <c r="A11" s="1">
        <v>2012</v>
      </c>
      <c r="B11" s="1" t="s">
        <v>66</v>
      </c>
      <c r="C11" s="1" t="s">
        <v>213</v>
      </c>
      <c r="D11" s="1" t="s">
        <v>79</v>
      </c>
      <c r="E11" s="1" t="s">
        <v>134</v>
      </c>
      <c r="F11" s="1" t="s">
        <v>55</v>
      </c>
      <c r="G11" s="1" t="s">
        <v>58</v>
      </c>
      <c r="H11" s="1">
        <v>5</v>
      </c>
      <c r="I11" s="1">
        <v>81</v>
      </c>
      <c r="J11" s="1">
        <v>81</v>
      </c>
    </row>
    <row r="12" spans="1:15" x14ac:dyDescent="0.25">
      <c r="A12" s="1">
        <v>2013</v>
      </c>
      <c r="B12" s="1" t="s">
        <v>66</v>
      </c>
      <c r="C12" s="1" t="s">
        <v>213</v>
      </c>
      <c r="D12" s="1" t="s">
        <v>79</v>
      </c>
      <c r="E12" s="1" t="s">
        <v>134</v>
      </c>
      <c r="F12" s="1" t="s">
        <v>55</v>
      </c>
      <c r="G12" s="1" t="s">
        <v>58</v>
      </c>
      <c r="H12" s="1">
        <v>3</v>
      </c>
      <c r="I12" s="1">
        <v>99</v>
      </c>
      <c r="J12" s="1">
        <v>63</v>
      </c>
      <c r="M12" s="1" t="s">
        <v>120</v>
      </c>
      <c r="O12" s="1" t="s">
        <v>120</v>
      </c>
    </row>
    <row r="13" spans="1:15" x14ac:dyDescent="0.25">
      <c r="A13" s="1">
        <v>2014</v>
      </c>
      <c r="B13" s="1" t="s">
        <v>66</v>
      </c>
      <c r="C13" s="1" t="s">
        <v>213</v>
      </c>
      <c r="D13" s="1" t="s">
        <v>79</v>
      </c>
      <c r="E13" s="1" t="s">
        <v>134</v>
      </c>
      <c r="F13" s="1" t="s">
        <v>55</v>
      </c>
      <c r="G13" s="1" t="s">
        <v>58</v>
      </c>
      <c r="H13" s="1">
        <v>2</v>
      </c>
      <c r="I13" s="1">
        <v>98</v>
      </c>
      <c r="J13" s="1">
        <v>64</v>
      </c>
      <c r="O13" s="1" t="s">
        <v>120</v>
      </c>
    </row>
    <row r="14" spans="1:15" x14ac:dyDescent="0.25">
      <c r="A14" s="1">
        <v>2015</v>
      </c>
      <c r="B14" s="1" t="s">
        <v>66</v>
      </c>
      <c r="C14" s="1" t="s">
        <v>213</v>
      </c>
      <c r="D14" s="1" t="s">
        <v>79</v>
      </c>
      <c r="E14" s="1" t="s">
        <v>134</v>
      </c>
      <c r="F14" s="1" t="s">
        <v>55</v>
      </c>
      <c r="G14" s="1" t="s">
        <v>58</v>
      </c>
      <c r="H14" s="1">
        <v>5</v>
      </c>
      <c r="I14" s="1">
        <v>71</v>
      </c>
      <c r="J14" s="1">
        <v>91</v>
      </c>
    </row>
    <row r="15" spans="1:15" x14ac:dyDescent="0.25">
      <c r="A15" s="1">
        <v>2016</v>
      </c>
      <c r="B15" s="1" t="s">
        <v>66</v>
      </c>
      <c r="C15" s="1" t="s">
        <v>213</v>
      </c>
      <c r="D15" s="1" t="s">
        <v>79</v>
      </c>
      <c r="E15" s="1" t="s">
        <v>134</v>
      </c>
      <c r="F15" s="1" t="s">
        <v>55</v>
      </c>
      <c r="G15" s="1" t="s">
        <v>58</v>
      </c>
      <c r="H15" s="1">
        <v>2</v>
      </c>
      <c r="I15" s="1">
        <v>93</v>
      </c>
      <c r="J15" s="1">
        <v>69</v>
      </c>
      <c r="O15" s="1" t="s">
        <v>120</v>
      </c>
    </row>
    <row r="16" spans="1:15" x14ac:dyDescent="0.25">
      <c r="A16" s="1">
        <v>2017</v>
      </c>
      <c r="B16" s="1" t="s">
        <v>66</v>
      </c>
      <c r="C16" s="1" t="s">
        <v>213</v>
      </c>
      <c r="D16" s="1" t="s">
        <v>79</v>
      </c>
      <c r="E16" s="1" t="s">
        <v>134</v>
      </c>
      <c r="F16" s="1" t="s">
        <v>55</v>
      </c>
      <c r="G16" s="1" t="s">
        <v>58</v>
      </c>
      <c r="H16" s="1">
        <v>1</v>
      </c>
      <c r="I16" s="1">
        <v>111</v>
      </c>
      <c r="J16" s="1">
        <v>51</v>
      </c>
      <c r="M16" s="1" t="s">
        <v>120</v>
      </c>
      <c r="N16" s="1" t="s">
        <v>120</v>
      </c>
    </row>
    <row r="17" spans="1:15" x14ac:dyDescent="0.25">
      <c r="A17" s="1">
        <v>2018</v>
      </c>
      <c r="B17" s="1" t="s">
        <v>66</v>
      </c>
      <c r="C17" s="1" t="s">
        <v>213</v>
      </c>
      <c r="D17" s="1" t="s">
        <v>79</v>
      </c>
      <c r="E17" s="1" t="s">
        <v>134</v>
      </c>
      <c r="F17" s="1" t="s">
        <v>55</v>
      </c>
      <c r="G17" s="1" t="s">
        <v>58</v>
      </c>
      <c r="H17" s="1">
        <v>3</v>
      </c>
      <c r="I17" s="1">
        <v>83</v>
      </c>
      <c r="J17" s="1">
        <v>79</v>
      </c>
    </row>
    <row r="18" spans="1:15" x14ac:dyDescent="0.25">
      <c r="A18" s="1">
        <v>2019</v>
      </c>
      <c r="B18" s="1" t="s">
        <v>66</v>
      </c>
      <c r="C18" s="1" t="s">
        <v>213</v>
      </c>
      <c r="D18" s="1" t="s">
        <v>79</v>
      </c>
      <c r="E18" s="1" t="s">
        <v>134</v>
      </c>
      <c r="F18" s="1" t="s">
        <v>55</v>
      </c>
      <c r="G18" s="1" t="s">
        <v>58</v>
      </c>
      <c r="H18" s="1">
        <v>2</v>
      </c>
      <c r="I18" s="1">
        <v>91</v>
      </c>
      <c r="J18" s="1">
        <v>71</v>
      </c>
      <c r="O18" s="1" t="s">
        <v>120</v>
      </c>
    </row>
    <row r="19" spans="1:15" x14ac:dyDescent="0.25">
      <c r="A19" s="1">
        <v>2020</v>
      </c>
      <c r="B19" s="1" t="s">
        <v>66</v>
      </c>
      <c r="C19" s="1" t="s">
        <v>213</v>
      </c>
      <c r="D19" s="1" t="s">
        <v>79</v>
      </c>
      <c r="E19" s="1" t="s">
        <v>134</v>
      </c>
      <c r="F19" s="1" t="s">
        <v>55</v>
      </c>
      <c r="G19" s="1" t="s">
        <v>58</v>
      </c>
      <c r="H19" s="1">
        <v>1</v>
      </c>
      <c r="I19" s="1">
        <v>102</v>
      </c>
      <c r="J19" s="1">
        <v>60</v>
      </c>
      <c r="N19" s="1" t="s">
        <v>120</v>
      </c>
    </row>
    <row r="20" spans="1:15" x14ac:dyDescent="0.25">
      <c r="A20" s="1">
        <v>2021</v>
      </c>
      <c r="B20" s="1" t="s">
        <v>66</v>
      </c>
      <c r="C20" s="1" t="s">
        <v>213</v>
      </c>
      <c r="D20" s="1" t="s">
        <v>79</v>
      </c>
      <c r="E20" s="1" t="s">
        <v>134</v>
      </c>
      <c r="F20" s="1" t="s">
        <v>55</v>
      </c>
      <c r="G20" s="1" t="s">
        <v>58</v>
      </c>
      <c r="H20" s="19">
        <v>1</v>
      </c>
      <c r="I20" s="1">
        <v>106</v>
      </c>
      <c r="J20" s="1">
        <v>56</v>
      </c>
      <c r="N20" s="1" t="s">
        <v>119</v>
      </c>
    </row>
    <row r="21" spans="1:15" x14ac:dyDescent="0.25">
      <c r="A21" s="1">
        <v>2022</v>
      </c>
      <c r="B21" s="1" t="s">
        <v>66</v>
      </c>
      <c r="C21" s="1" t="s">
        <v>213</v>
      </c>
      <c r="D21" s="1" t="s">
        <v>79</v>
      </c>
      <c r="E21" s="1" t="s">
        <v>134</v>
      </c>
      <c r="F21" s="1" t="s">
        <v>55</v>
      </c>
      <c r="G21" s="1" t="s">
        <v>58</v>
      </c>
      <c r="H21" s="1">
        <v>2</v>
      </c>
      <c r="I21" s="1">
        <v>97</v>
      </c>
      <c r="J21" s="1">
        <v>65</v>
      </c>
      <c r="O21" s="1" t="s">
        <v>120</v>
      </c>
    </row>
    <row r="22" spans="1:15" x14ac:dyDescent="0.25">
      <c r="A22" s="1">
        <v>2023</v>
      </c>
      <c r="B22" s="1" t="s">
        <v>66</v>
      </c>
      <c r="C22" s="1" t="s">
        <v>213</v>
      </c>
      <c r="D22" s="1" t="s">
        <v>79</v>
      </c>
      <c r="E22" s="1" t="s">
        <v>134</v>
      </c>
      <c r="F22" s="1" t="s">
        <v>55</v>
      </c>
      <c r="G22" s="1" t="s">
        <v>58</v>
      </c>
      <c r="H22" s="1">
        <v>4</v>
      </c>
      <c r="I22" s="1">
        <v>70</v>
      </c>
      <c r="J22" s="1">
        <v>92</v>
      </c>
    </row>
    <row r="23" spans="1:15" x14ac:dyDescent="0.25">
      <c r="A23" s="1">
        <v>2024</v>
      </c>
      <c r="B23" s="1" t="s">
        <v>66</v>
      </c>
      <c r="C23" s="1" t="s">
        <v>213</v>
      </c>
      <c r="D23" s="1" t="s">
        <v>79</v>
      </c>
      <c r="E23" s="1" t="s">
        <v>134</v>
      </c>
      <c r="F23" s="1" t="s">
        <v>55</v>
      </c>
      <c r="G23" s="1" t="s">
        <v>58</v>
      </c>
      <c r="H23" s="1">
        <v>6</v>
      </c>
      <c r="I23" s="1">
        <v>61</v>
      </c>
      <c r="J23" s="1">
        <v>101</v>
      </c>
    </row>
    <row r="24" spans="1:15" x14ac:dyDescent="0.25">
      <c r="C24" s="1" t="s">
        <v>213</v>
      </c>
      <c r="D24" s="1" t="s">
        <v>79</v>
      </c>
      <c r="E24" s="1" t="s">
        <v>134</v>
      </c>
      <c r="F24" s="1" t="s">
        <v>55</v>
      </c>
      <c r="G24" s="1" t="s">
        <v>58</v>
      </c>
      <c r="H24" s="1">
        <v>4</v>
      </c>
      <c r="I24" s="1">
        <v>85</v>
      </c>
      <c r="J24" s="1">
        <v>77</v>
      </c>
      <c r="O24" s="1" t="s">
        <v>120</v>
      </c>
    </row>
    <row r="26" spans="1:15" x14ac:dyDescent="0.25">
      <c r="H26" s="14">
        <f>AVERAGE(H2:H24)</f>
        <v>3.347826086956522</v>
      </c>
      <c r="I26" s="1">
        <f>SUM(I2:I24)</f>
        <v>1962</v>
      </c>
      <c r="J26" s="1">
        <f>SUM(J2:J24)</f>
        <v>1764</v>
      </c>
      <c r="L26" s="1">
        <v>0</v>
      </c>
      <c r="M26" s="1">
        <v>2</v>
      </c>
      <c r="N26" s="1">
        <v>5</v>
      </c>
      <c r="O26" s="1">
        <v>8</v>
      </c>
    </row>
    <row r="29" spans="1:15" x14ac:dyDescent="0.25">
      <c r="B29" s="21" t="str">
        <f>'THT C4'!$B$29</f>
        <v>Summary</v>
      </c>
    </row>
  </sheetData>
  <hyperlinks>
    <hyperlink ref="B29" location="Summary!A1" display="Summary" xr:uid="{22846528-F17F-4D63-8FF0-F63F9BE04F76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8E692-37C0-4F6F-8DB1-71CAC87993B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45"/>
  <sheetViews>
    <sheetView tabSelected="1" workbookViewId="0">
      <selection activeCell="N34" sqref="N34"/>
    </sheetView>
  </sheetViews>
  <sheetFormatPr defaultRowHeight="15" x14ac:dyDescent="0.25"/>
  <cols>
    <col min="2" max="2" width="18.42578125" customWidth="1"/>
    <col min="3" max="3" width="18.42578125" style="1" customWidth="1"/>
    <col min="12" max="12" width="12.140625" bestFit="1" customWidth="1"/>
    <col min="13" max="13" width="9.7109375" style="1" bestFit="1" customWidth="1"/>
    <col min="14" max="14" width="12.5703125" style="1" bestFit="1" customWidth="1"/>
    <col min="15" max="15" width="12.7109375" style="1" bestFit="1" customWidth="1"/>
  </cols>
  <sheetData>
    <row r="1" spans="1:15" ht="18" thickBot="1" x14ac:dyDescent="0.35">
      <c r="A1" s="2" t="s">
        <v>0</v>
      </c>
      <c r="B1" s="2" t="s">
        <v>1</v>
      </c>
      <c r="C1" s="2" t="s">
        <v>169</v>
      </c>
      <c r="D1" s="2" t="s">
        <v>2</v>
      </c>
      <c r="E1" s="2" t="s">
        <v>245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1"/>
      <c r="L1" s="2" t="s">
        <v>115</v>
      </c>
      <c r="M1" s="2" t="s">
        <v>116</v>
      </c>
      <c r="N1" s="2" t="s">
        <v>117</v>
      </c>
      <c r="O1" s="2" t="s">
        <v>118</v>
      </c>
    </row>
    <row r="2" spans="1:15" ht="15.75" thickTop="1" x14ac:dyDescent="0.25">
      <c r="A2" s="1">
        <v>2003</v>
      </c>
      <c r="B2" s="1" t="s">
        <v>48</v>
      </c>
      <c r="C2" s="1" t="s">
        <v>211</v>
      </c>
      <c r="D2" s="1" t="s">
        <v>89</v>
      </c>
      <c r="E2" s="1" t="s">
        <v>133</v>
      </c>
      <c r="F2" s="1" t="s">
        <v>55</v>
      </c>
      <c r="G2" s="1" t="s">
        <v>56</v>
      </c>
      <c r="H2" s="1">
        <v>6</v>
      </c>
      <c r="I2" s="1">
        <v>61</v>
      </c>
      <c r="J2" s="1">
        <v>101</v>
      </c>
      <c r="K2" s="1"/>
      <c r="L2" s="1"/>
    </row>
    <row r="3" spans="1:15" x14ac:dyDescent="0.25">
      <c r="A3" s="1">
        <v>2004</v>
      </c>
      <c r="B3" s="1" t="s">
        <v>48</v>
      </c>
      <c r="C3" s="1" t="s">
        <v>211</v>
      </c>
      <c r="D3" s="1" t="s">
        <v>89</v>
      </c>
      <c r="E3" s="1" t="s">
        <v>133</v>
      </c>
      <c r="F3" s="1" t="s">
        <v>55</v>
      </c>
      <c r="G3" s="1" t="s">
        <v>56</v>
      </c>
      <c r="H3" s="1">
        <v>5</v>
      </c>
      <c r="I3" s="1">
        <v>67</v>
      </c>
      <c r="J3" s="1">
        <v>95</v>
      </c>
      <c r="K3" s="1"/>
      <c r="L3" s="1"/>
    </row>
    <row r="4" spans="1:15" x14ac:dyDescent="0.25">
      <c r="A4" s="1">
        <v>2005</v>
      </c>
      <c r="B4" s="1" t="s">
        <v>48</v>
      </c>
      <c r="C4" s="1" t="s">
        <v>211</v>
      </c>
      <c r="D4" s="1" t="s">
        <v>89</v>
      </c>
      <c r="E4" s="1" t="s">
        <v>133</v>
      </c>
      <c r="F4" s="1" t="s">
        <v>55</v>
      </c>
      <c r="G4" s="1" t="s">
        <v>56</v>
      </c>
      <c r="H4" s="1">
        <v>6</v>
      </c>
      <c r="I4" s="1">
        <v>53</v>
      </c>
      <c r="J4" s="1">
        <v>109</v>
      </c>
      <c r="K4" s="1"/>
      <c r="L4" s="1"/>
    </row>
    <row r="5" spans="1:15" x14ac:dyDescent="0.25">
      <c r="A5" s="1">
        <v>2006</v>
      </c>
      <c r="B5" s="1" t="s">
        <v>48</v>
      </c>
      <c r="C5" s="1" t="s">
        <v>211</v>
      </c>
      <c r="D5" s="1" t="s">
        <v>89</v>
      </c>
      <c r="E5" s="1" t="s">
        <v>133</v>
      </c>
      <c r="F5" s="1" t="s">
        <v>55</v>
      </c>
      <c r="G5" s="1" t="s">
        <v>56</v>
      </c>
      <c r="H5" s="1">
        <v>4</v>
      </c>
      <c r="I5" s="1">
        <v>56</v>
      </c>
      <c r="J5" s="1">
        <v>106</v>
      </c>
      <c r="K5" s="1"/>
      <c r="L5" s="1"/>
    </row>
    <row r="6" spans="1:15" x14ac:dyDescent="0.25">
      <c r="A6" s="1">
        <v>2007</v>
      </c>
      <c r="B6" s="1" t="s">
        <v>48</v>
      </c>
      <c r="C6" s="1" t="s">
        <v>211</v>
      </c>
      <c r="D6" s="1" t="s">
        <v>89</v>
      </c>
      <c r="E6" s="1" t="s">
        <v>133</v>
      </c>
      <c r="F6" s="1" t="s">
        <v>55</v>
      </c>
      <c r="G6" s="1" t="s">
        <v>56</v>
      </c>
      <c r="H6" s="1">
        <v>5</v>
      </c>
      <c r="I6" s="1">
        <v>66</v>
      </c>
      <c r="J6" s="1">
        <v>96</v>
      </c>
      <c r="K6" s="1"/>
      <c r="L6" s="1"/>
    </row>
    <row r="7" spans="1:15" x14ac:dyDescent="0.25">
      <c r="A7" s="1">
        <v>2008</v>
      </c>
      <c r="B7" s="1" t="s">
        <v>48</v>
      </c>
      <c r="C7" s="1" t="s">
        <v>211</v>
      </c>
      <c r="D7" s="1" t="s">
        <v>89</v>
      </c>
      <c r="E7" s="1" t="s">
        <v>133</v>
      </c>
      <c r="F7" s="1" t="s">
        <v>55</v>
      </c>
      <c r="G7" s="1" t="s">
        <v>56</v>
      </c>
      <c r="H7" s="1">
        <v>2</v>
      </c>
      <c r="I7" s="1">
        <v>95</v>
      </c>
      <c r="J7" s="1">
        <v>67</v>
      </c>
      <c r="K7" s="1"/>
      <c r="L7" s="1"/>
      <c r="O7" s="1" t="s">
        <v>120</v>
      </c>
    </row>
    <row r="8" spans="1:15" x14ac:dyDescent="0.25">
      <c r="A8" s="1">
        <v>2009</v>
      </c>
      <c r="B8" s="1" t="s">
        <v>49</v>
      </c>
      <c r="C8" s="1" t="s">
        <v>211</v>
      </c>
      <c r="D8" s="1" t="s">
        <v>90</v>
      </c>
      <c r="E8" s="1" t="s">
        <v>133</v>
      </c>
      <c r="F8" s="1" t="s">
        <v>55</v>
      </c>
      <c r="G8" s="1" t="s">
        <v>56</v>
      </c>
      <c r="H8" s="1">
        <v>4</v>
      </c>
      <c r="I8" s="1">
        <v>68</v>
      </c>
      <c r="J8" s="1">
        <v>94</v>
      </c>
      <c r="K8" s="1"/>
      <c r="L8" s="1"/>
    </row>
    <row r="9" spans="1:15" x14ac:dyDescent="0.25">
      <c r="A9" s="1">
        <v>2010</v>
      </c>
      <c r="B9" s="1" t="s">
        <v>49</v>
      </c>
      <c r="C9" s="1" t="s">
        <v>211</v>
      </c>
      <c r="D9" s="1" t="s">
        <v>90</v>
      </c>
      <c r="E9" s="1" t="s">
        <v>133</v>
      </c>
      <c r="F9" s="1" t="s">
        <v>55</v>
      </c>
      <c r="G9" s="1" t="s">
        <v>56</v>
      </c>
      <c r="H9" s="1">
        <v>4</v>
      </c>
      <c r="I9" s="1">
        <v>66</v>
      </c>
      <c r="J9" s="1">
        <v>96</v>
      </c>
      <c r="K9" s="1"/>
      <c r="L9" s="1"/>
    </row>
    <row r="10" spans="1:15" x14ac:dyDescent="0.25">
      <c r="A10" s="1">
        <v>2011</v>
      </c>
      <c r="B10" s="1" t="s">
        <v>49</v>
      </c>
      <c r="C10" s="1" t="s">
        <v>211</v>
      </c>
      <c r="D10" s="1" t="s">
        <v>90</v>
      </c>
      <c r="E10" s="1" t="s">
        <v>133</v>
      </c>
      <c r="F10" s="1" t="s">
        <v>55</v>
      </c>
      <c r="G10" s="1" t="s">
        <v>56</v>
      </c>
      <c r="H10" s="1">
        <v>6</v>
      </c>
      <c r="I10" s="1">
        <v>48</v>
      </c>
      <c r="J10" s="1">
        <v>114</v>
      </c>
      <c r="K10" s="1"/>
      <c r="L10" s="1"/>
    </row>
    <row r="11" spans="1:15" x14ac:dyDescent="0.25">
      <c r="A11" s="1">
        <v>2012</v>
      </c>
      <c r="B11" s="1" t="s">
        <v>50</v>
      </c>
      <c r="C11" s="1" t="s">
        <v>205</v>
      </c>
      <c r="D11" s="1" t="s">
        <v>91</v>
      </c>
      <c r="E11" s="1" t="s">
        <v>133</v>
      </c>
      <c r="F11" s="1" t="s">
        <v>55</v>
      </c>
      <c r="G11" s="1" t="s">
        <v>56</v>
      </c>
      <c r="H11" s="1">
        <v>6</v>
      </c>
      <c r="I11" s="1">
        <v>45</v>
      </c>
      <c r="J11" s="1">
        <v>117</v>
      </c>
      <c r="K11" s="1"/>
      <c r="L11" s="1"/>
    </row>
    <row r="12" spans="1:15" x14ac:dyDescent="0.25">
      <c r="A12" s="1">
        <v>2013</v>
      </c>
      <c r="B12" s="1" t="s">
        <v>50</v>
      </c>
      <c r="C12" s="1" t="s">
        <v>205</v>
      </c>
      <c r="D12" s="1" t="s">
        <v>91</v>
      </c>
      <c r="E12" s="1" t="s">
        <v>133</v>
      </c>
      <c r="F12" s="1" t="s">
        <v>55</v>
      </c>
      <c r="G12" s="1" t="s">
        <v>56</v>
      </c>
      <c r="H12" s="1">
        <v>5</v>
      </c>
      <c r="I12" s="1">
        <v>63</v>
      </c>
      <c r="J12" s="1">
        <v>99</v>
      </c>
      <c r="K12" s="1"/>
      <c r="L12" s="1"/>
    </row>
    <row r="13" spans="1:15" x14ac:dyDescent="0.25">
      <c r="A13" s="1">
        <v>2014</v>
      </c>
      <c r="B13" s="1" t="s">
        <v>150</v>
      </c>
      <c r="C13" s="1" t="s">
        <v>212</v>
      </c>
      <c r="D13" s="1" t="s">
        <v>151</v>
      </c>
      <c r="E13" s="1" t="s">
        <v>133</v>
      </c>
      <c r="F13" s="1" t="s">
        <v>55</v>
      </c>
      <c r="G13" s="1" t="s">
        <v>56</v>
      </c>
      <c r="H13" s="1">
        <v>2</v>
      </c>
      <c r="I13" s="1">
        <v>72</v>
      </c>
      <c r="J13" s="1">
        <v>90</v>
      </c>
      <c r="K13" s="1"/>
      <c r="L13" s="1"/>
    </row>
    <row r="14" spans="1:15" x14ac:dyDescent="0.25">
      <c r="A14" s="1">
        <v>2015</v>
      </c>
      <c r="B14" s="1" t="s">
        <v>150</v>
      </c>
      <c r="C14" s="1" t="s">
        <v>212</v>
      </c>
      <c r="D14" s="1" t="s">
        <v>151</v>
      </c>
      <c r="E14" s="1" t="s">
        <v>133</v>
      </c>
      <c r="F14" s="1" t="s">
        <v>55</v>
      </c>
      <c r="G14" s="1" t="s">
        <v>56</v>
      </c>
      <c r="H14" s="1">
        <v>5</v>
      </c>
      <c r="I14" s="1">
        <v>69</v>
      </c>
      <c r="J14" s="1">
        <v>93</v>
      </c>
      <c r="K14" s="1"/>
      <c r="L14" s="1"/>
    </row>
    <row r="15" spans="1:15" x14ac:dyDescent="0.25">
      <c r="A15" s="1">
        <v>2016</v>
      </c>
      <c r="B15" s="1" t="s">
        <v>150</v>
      </c>
      <c r="C15" s="1" t="s">
        <v>212</v>
      </c>
      <c r="D15" s="1" t="s">
        <v>151</v>
      </c>
      <c r="E15" s="1" t="s">
        <v>133</v>
      </c>
      <c r="F15" s="1" t="s">
        <v>55</v>
      </c>
      <c r="G15" s="1" t="s">
        <v>56</v>
      </c>
      <c r="H15" s="1">
        <v>2</v>
      </c>
      <c r="I15" s="1">
        <v>98</v>
      </c>
      <c r="J15" s="1">
        <v>64</v>
      </c>
      <c r="K15" s="1"/>
      <c r="L15" s="1"/>
      <c r="O15" s="1" t="s">
        <v>120</v>
      </c>
    </row>
    <row r="16" spans="1:15" x14ac:dyDescent="0.25">
      <c r="A16" s="1">
        <v>2017</v>
      </c>
      <c r="B16" s="1" t="s">
        <v>150</v>
      </c>
      <c r="C16" s="1" t="s">
        <v>212</v>
      </c>
      <c r="D16" s="1" t="s">
        <v>151</v>
      </c>
      <c r="E16" s="1" t="s">
        <v>133</v>
      </c>
      <c r="F16" s="1" t="s">
        <v>55</v>
      </c>
      <c r="G16" s="1" t="s">
        <v>56</v>
      </c>
      <c r="H16" s="1">
        <v>3</v>
      </c>
      <c r="I16" s="1">
        <v>86</v>
      </c>
      <c r="J16" s="1">
        <v>76</v>
      </c>
      <c r="K16" s="1"/>
      <c r="L16" s="1"/>
      <c r="O16" s="1" t="s">
        <v>120</v>
      </c>
    </row>
    <row r="17" spans="1:17" x14ac:dyDescent="0.25">
      <c r="A17" s="1">
        <v>2018</v>
      </c>
      <c r="B17" s="1" t="s">
        <v>150</v>
      </c>
      <c r="C17" s="1" t="s">
        <v>212</v>
      </c>
      <c r="D17" s="1" t="s">
        <v>151</v>
      </c>
      <c r="E17" s="1" t="s">
        <v>133</v>
      </c>
      <c r="F17" s="1" t="s">
        <v>55</v>
      </c>
      <c r="G17" s="1" t="s">
        <v>56</v>
      </c>
      <c r="H17" s="1">
        <v>3</v>
      </c>
      <c r="I17" s="1">
        <v>88</v>
      </c>
      <c r="J17" s="1">
        <v>74</v>
      </c>
      <c r="K17" s="1"/>
      <c r="L17" s="1"/>
      <c r="O17" s="1" t="s">
        <v>120</v>
      </c>
    </row>
    <row r="18" spans="1:17" x14ac:dyDescent="0.25">
      <c r="A18" s="1">
        <v>2019</v>
      </c>
      <c r="B18" s="1" t="s">
        <v>150</v>
      </c>
      <c r="C18" s="1" t="s">
        <v>260</v>
      </c>
      <c r="D18" s="1" t="s">
        <v>151</v>
      </c>
      <c r="E18" s="1" t="s">
        <v>133</v>
      </c>
      <c r="F18" s="1" t="s">
        <v>55</v>
      </c>
      <c r="G18" s="1" t="s">
        <v>56</v>
      </c>
      <c r="H18" s="1">
        <v>1</v>
      </c>
      <c r="I18" s="1">
        <v>106</v>
      </c>
      <c r="J18" s="1">
        <v>56</v>
      </c>
      <c r="K18" s="1"/>
      <c r="L18" s="1"/>
      <c r="N18" s="1" t="s">
        <v>120</v>
      </c>
    </row>
    <row r="19" spans="1:17" x14ac:dyDescent="0.25">
      <c r="A19" s="1">
        <v>2020</v>
      </c>
      <c r="B19" s="1" t="s">
        <v>150</v>
      </c>
      <c r="C19" s="1" t="s">
        <v>260</v>
      </c>
      <c r="D19" s="1" t="s">
        <v>151</v>
      </c>
      <c r="E19" s="1" t="s">
        <v>133</v>
      </c>
      <c r="F19" s="1" t="s">
        <v>55</v>
      </c>
      <c r="G19" s="1" t="s">
        <v>56</v>
      </c>
      <c r="H19" s="1">
        <v>1</v>
      </c>
      <c r="I19" s="1">
        <v>112</v>
      </c>
      <c r="J19" s="1">
        <v>50</v>
      </c>
      <c r="L19" t="s">
        <v>119</v>
      </c>
      <c r="M19" s="1" t="s">
        <v>120</v>
      </c>
      <c r="N19" s="1" t="s">
        <v>120</v>
      </c>
    </row>
    <row r="20" spans="1:17" x14ac:dyDescent="0.25">
      <c r="A20" s="1">
        <v>2021</v>
      </c>
      <c r="B20" s="1" t="s">
        <v>291</v>
      </c>
      <c r="C20" s="1" t="s">
        <v>292</v>
      </c>
      <c r="D20" s="1" t="s">
        <v>293</v>
      </c>
      <c r="E20" s="1" t="s">
        <v>133</v>
      </c>
      <c r="F20" s="1" t="s">
        <v>55</v>
      </c>
      <c r="G20" s="1" t="s">
        <v>56</v>
      </c>
      <c r="H20" s="1">
        <v>6</v>
      </c>
      <c r="I20" s="1">
        <v>31</v>
      </c>
      <c r="J20" s="1">
        <v>131</v>
      </c>
    </row>
    <row r="21" spans="1:17" x14ac:dyDescent="0.25">
      <c r="A21" s="1">
        <v>2022</v>
      </c>
      <c r="B21" s="1" t="s">
        <v>291</v>
      </c>
      <c r="C21" s="1" t="s">
        <v>292</v>
      </c>
      <c r="D21" s="1" t="s">
        <v>293</v>
      </c>
      <c r="E21" s="1" t="s">
        <v>133</v>
      </c>
      <c r="F21" s="1" t="s">
        <v>55</v>
      </c>
      <c r="G21" s="1" t="s">
        <v>56</v>
      </c>
      <c r="H21" s="1">
        <v>4</v>
      </c>
      <c r="I21" s="1">
        <v>73</v>
      </c>
      <c r="J21" s="1">
        <v>89</v>
      </c>
    </row>
    <row r="22" spans="1:17" x14ac:dyDescent="0.25">
      <c r="A22" s="1">
        <v>2023</v>
      </c>
      <c r="B22" s="1" t="s">
        <v>291</v>
      </c>
      <c r="C22" s="1" t="s">
        <v>292</v>
      </c>
      <c r="D22" s="1" t="s">
        <v>293</v>
      </c>
      <c r="E22" s="1" t="s">
        <v>133</v>
      </c>
      <c r="F22" s="1" t="s">
        <v>55</v>
      </c>
      <c r="G22" s="1" t="s">
        <v>56</v>
      </c>
      <c r="H22" s="1">
        <v>6</v>
      </c>
      <c r="I22" s="1">
        <v>47</v>
      </c>
      <c r="J22" s="1">
        <v>115</v>
      </c>
      <c r="K22" s="1"/>
      <c r="L22" s="1"/>
      <c r="Q22">
        <v>3</v>
      </c>
    </row>
    <row r="23" spans="1:17" x14ac:dyDescent="0.25">
      <c r="A23" s="1">
        <v>2024</v>
      </c>
      <c r="B23" s="1" t="s">
        <v>291</v>
      </c>
      <c r="C23" s="1" t="s">
        <v>292</v>
      </c>
      <c r="D23" s="1" t="s">
        <v>293</v>
      </c>
      <c r="E23" s="1" t="s">
        <v>133</v>
      </c>
      <c r="F23" s="1" t="s">
        <v>55</v>
      </c>
      <c r="G23" s="1" t="s">
        <v>56</v>
      </c>
      <c r="H23" s="1">
        <v>5</v>
      </c>
      <c r="I23" s="1">
        <v>64</v>
      </c>
      <c r="J23" s="1">
        <v>98</v>
      </c>
      <c r="K23" s="1"/>
      <c r="L23" s="1"/>
    </row>
    <row r="24" spans="1:17" x14ac:dyDescent="0.25">
      <c r="A24" s="1">
        <v>2025</v>
      </c>
      <c r="B24" s="1" t="s">
        <v>291</v>
      </c>
      <c r="C24" s="1" t="s">
        <v>292</v>
      </c>
      <c r="D24" s="1" t="s">
        <v>293</v>
      </c>
      <c r="E24" s="1" t="s">
        <v>133</v>
      </c>
      <c r="F24" s="1" t="s">
        <v>55</v>
      </c>
      <c r="G24" s="1" t="s">
        <v>56</v>
      </c>
      <c r="H24" s="1">
        <v>1</v>
      </c>
      <c r="I24" s="1">
        <v>110</v>
      </c>
      <c r="J24" s="1">
        <v>52</v>
      </c>
      <c r="L24" t="s">
        <v>119</v>
      </c>
      <c r="N24" s="1" t="s">
        <v>120</v>
      </c>
    </row>
    <row r="25" spans="1:17" x14ac:dyDescent="0.25">
      <c r="H25" s="1"/>
      <c r="I25" s="1"/>
      <c r="J25" s="1"/>
      <c r="K25" s="1"/>
      <c r="L25" s="1"/>
    </row>
    <row r="26" spans="1:17" x14ac:dyDescent="0.25">
      <c r="H26" s="14">
        <f>AVERAGE(H2:H24)</f>
        <v>4</v>
      </c>
      <c r="I26" s="1">
        <f>SUM(I2:I24)</f>
        <v>1644</v>
      </c>
      <c r="J26" s="1">
        <f>SUM(J2:J24)</f>
        <v>2082</v>
      </c>
      <c r="K26" s="1"/>
      <c r="L26" s="1">
        <v>2</v>
      </c>
      <c r="M26" s="1">
        <v>1</v>
      </c>
      <c r="N26" s="1">
        <v>3</v>
      </c>
      <c r="O26" s="1">
        <v>4</v>
      </c>
    </row>
    <row r="27" spans="1:17" x14ac:dyDescent="0.25">
      <c r="H27" s="1"/>
      <c r="I27" s="1"/>
      <c r="J27" s="1"/>
      <c r="K27" s="1"/>
      <c r="L27" s="1"/>
    </row>
    <row r="28" spans="1:17" x14ac:dyDescent="0.25">
      <c r="B28" s="21" t="str">
        <f>'THT C4'!$B$29</f>
        <v>Summary</v>
      </c>
      <c r="H28" s="1"/>
      <c r="I28" s="1"/>
      <c r="J28" s="1"/>
      <c r="K28" s="1"/>
      <c r="L28" s="1"/>
    </row>
    <row r="29" spans="1:17" x14ac:dyDescent="0.25">
      <c r="H29" s="1"/>
      <c r="I29" s="1"/>
      <c r="J29" s="1"/>
      <c r="K29" s="1"/>
      <c r="L29" s="1"/>
    </row>
    <row r="30" spans="1:17" x14ac:dyDescent="0.25">
      <c r="H30" s="1"/>
      <c r="I30" s="1"/>
      <c r="J30" s="1"/>
      <c r="K30" s="1"/>
      <c r="L30" s="1"/>
    </row>
    <row r="31" spans="1:17" x14ac:dyDescent="0.25">
      <c r="H31" s="1"/>
      <c r="I31" s="1"/>
      <c r="J31" s="1"/>
      <c r="K31" s="1"/>
      <c r="L31" s="1"/>
    </row>
    <row r="32" spans="1:17" x14ac:dyDescent="0.25">
      <c r="H32" s="1"/>
      <c r="I32" s="1"/>
      <c r="J32" s="1"/>
      <c r="K32" s="1"/>
      <c r="L32" s="1"/>
    </row>
    <row r="33" spans="8:12" x14ac:dyDescent="0.25">
      <c r="H33" s="1"/>
      <c r="I33" s="1"/>
      <c r="J33" s="1"/>
      <c r="K33" s="1"/>
      <c r="L33" s="1"/>
    </row>
    <row r="34" spans="8:12" x14ac:dyDescent="0.25">
      <c r="H34" s="1"/>
      <c r="I34" s="1"/>
      <c r="J34" s="1"/>
      <c r="K34" s="1"/>
      <c r="L34" s="1"/>
    </row>
    <row r="35" spans="8:12" x14ac:dyDescent="0.25">
      <c r="H35" s="1"/>
      <c r="I35" s="1"/>
      <c r="J35" s="1"/>
      <c r="K35" s="1"/>
      <c r="L35" s="1"/>
    </row>
    <row r="36" spans="8:12" x14ac:dyDescent="0.25">
      <c r="H36" s="1"/>
      <c r="I36" s="1"/>
      <c r="J36" s="1"/>
      <c r="K36" s="1"/>
      <c r="L36" s="1"/>
    </row>
    <row r="37" spans="8:12" x14ac:dyDescent="0.25">
      <c r="H37" s="1"/>
      <c r="I37" s="1"/>
      <c r="J37" s="1"/>
      <c r="K37" s="1"/>
      <c r="L37" s="1"/>
    </row>
    <row r="38" spans="8:12" x14ac:dyDescent="0.25">
      <c r="H38" s="1"/>
      <c r="I38" s="1"/>
      <c r="J38" s="1"/>
      <c r="K38" s="1"/>
      <c r="L38" s="1"/>
    </row>
    <row r="39" spans="8:12" x14ac:dyDescent="0.25">
      <c r="H39" s="1"/>
      <c r="I39" s="1"/>
      <c r="J39" s="1"/>
      <c r="K39" s="1"/>
      <c r="L39" s="1"/>
    </row>
    <row r="40" spans="8:12" x14ac:dyDescent="0.25">
      <c r="H40" s="1"/>
      <c r="I40" s="1"/>
      <c r="J40" s="1"/>
      <c r="K40" s="1"/>
      <c r="L40" s="1"/>
    </row>
    <row r="41" spans="8:12" x14ac:dyDescent="0.25">
      <c r="H41" s="1"/>
      <c r="I41" s="1"/>
      <c r="J41" s="1"/>
      <c r="K41" s="1"/>
      <c r="L41" s="1"/>
    </row>
    <row r="42" spans="8:12" x14ac:dyDescent="0.25">
      <c r="H42" s="1"/>
      <c r="I42" s="1"/>
      <c r="J42" s="1"/>
      <c r="K42" s="1"/>
      <c r="L42" s="1"/>
    </row>
    <row r="43" spans="8:12" x14ac:dyDescent="0.25">
      <c r="H43" s="1"/>
      <c r="I43" s="1"/>
      <c r="J43" s="1"/>
      <c r="K43" s="1"/>
      <c r="L43" s="1"/>
    </row>
    <row r="44" spans="8:12" x14ac:dyDescent="0.25">
      <c r="H44" s="1"/>
      <c r="I44" s="1"/>
      <c r="J44" s="1"/>
      <c r="K44" s="1"/>
      <c r="L44" s="1"/>
    </row>
    <row r="45" spans="8:12" x14ac:dyDescent="0.25">
      <c r="H45" s="1"/>
      <c r="I45" s="1"/>
      <c r="J45" s="1"/>
      <c r="K45" s="1"/>
      <c r="L45" s="1"/>
    </row>
  </sheetData>
  <hyperlinks>
    <hyperlink ref="B28" location="Summary!A1" display="Summary" xr:uid="{15F1D4C9-9019-4917-A2FC-9E669DA7FAA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workbookViewId="0">
      <pane ySplit="1" topLeftCell="A2" activePane="bottomLeft" state="frozen"/>
      <selection pane="bottomLeft" activeCell="P32" sqref="P32"/>
    </sheetView>
  </sheetViews>
  <sheetFormatPr defaultRowHeight="15" x14ac:dyDescent="0.25"/>
  <cols>
    <col min="2" max="2" width="18.42578125" customWidth="1"/>
    <col min="3" max="3" width="13.7109375" style="1" customWidth="1"/>
    <col min="12" max="12" width="11.42578125" customWidth="1"/>
    <col min="13" max="13" width="9" customWidth="1"/>
    <col min="14" max="14" width="12" customWidth="1"/>
    <col min="15" max="15" width="12.140625" customWidth="1"/>
  </cols>
  <sheetData>
    <row r="1" spans="1:17" ht="18" thickBot="1" x14ac:dyDescent="0.35">
      <c r="A1" s="2" t="s">
        <v>0</v>
      </c>
      <c r="B1" s="2" t="s">
        <v>1</v>
      </c>
      <c r="C1" s="2" t="s">
        <v>169</v>
      </c>
      <c r="D1" s="2" t="s">
        <v>2</v>
      </c>
      <c r="E1" s="2" t="s">
        <v>245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1"/>
      <c r="L1" s="2" t="s">
        <v>115</v>
      </c>
      <c r="M1" s="2" t="s">
        <v>116</v>
      </c>
      <c r="N1" s="2" t="s">
        <v>117</v>
      </c>
      <c r="O1" s="2" t="s">
        <v>118</v>
      </c>
      <c r="Q1" s="3" t="s">
        <v>441</v>
      </c>
    </row>
    <row r="2" spans="1:17" ht="15.75" thickTop="1" x14ac:dyDescent="0.25">
      <c r="A2" s="1">
        <v>2003</v>
      </c>
      <c r="B2" s="1" t="s">
        <v>27</v>
      </c>
      <c r="C2" s="1" t="s">
        <v>173</v>
      </c>
      <c r="D2" s="1" t="s">
        <v>103</v>
      </c>
      <c r="E2" s="1" t="s">
        <v>124</v>
      </c>
      <c r="F2" s="1" t="s">
        <v>9</v>
      </c>
      <c r="G2" s="1" t="s">
        <v>11</v>
      </c>
      <c r="H2" s="1">
        <v>4</v>
      </c>
      <c r="I2" s="1">
        <v>72</v>
      </c>
      <c r="J2" s="1">
        <v>90</v>
      </c>
      <c r="K2" s="1"/>
      <c r="L2" s="1"/>
      <c r="M2" s="1"/>
      <c r="N2" s="1"/>
      <c r="O2" s="1"/>
    </row>
    <row r="3" spans="1:17" x14ac:dyDescent="0.25">
      <c r="A3" s="1">
        <v>2004</v>
      </c>
      <c r="B3" s="1" t="s">
        <v>27</v>
      </c>
      <c r="C3" s="1" t="s">
        <v>173</v>
      </c>
      <c r="D3" s="1" t="s">
        <v>103</v>
      </c>
      <c r="E3" s="1" t="s">
        <v>124</v>
      </c>
      <c r="F3" s="1" t="s">
        <v>9</v>
      </c>
      <c r="G3" s="1" t="s">
        <v>11</v>
      </c>
      <c r="H3" s="1">
        <v>5</v>
      </c>
      <c r="I3" s="1">
        <v>65</v>
      </c>
      <c r="J3" s="1">
        <v>97</v>
      </c>
      <c r="K3" s="1"/>
      <c r="L3" s="1"/>
      <c r="M3" s="1"/>
      <c r="N3" s="1"/>
      <c r="O3" s="1"/>
    </row>
    <row r="4" spans="1:17" x14ac:dyDescent="0.25">
      <c r="A4" s="1">
        <v>2005</v>
      </c>
      <c r="B4" s="1" t="s">
        <v>27</v>
      </c>
      <c r="C4" s="1" t="s">
        <v>173</v>
      </c>
      <c r="D4" s="1" t="s">
        <v>103</v>
      </c>
      <c r="E4" s="1" t="s">
        <v>124</v>
      </c>
      <c r="F4" s="1" t="s">
        <v>9</v>
      </c>
      <c r="G4" s="1" t="s">
        <v>11</v>
      </c>
      <c r="H4" s="1">
        <v>2</v>
      </c>
      <c r="I4" s="1">
        <v>76</v>
      </c>
      <c r="J4" s="1">
        <v>86</v>
      </c>
      <c r="K4" s="1"/>
      <c r="L4" s="1"/>
      <c r="M4" s="1"/>
      <c r="N4" s="1"/>
      <c r="O4" s="1"/>
    </row>
    <row r="5" spans="1:17" x14ac:dyDescent="0.25">
      <c r="A5" s="1">
        <v>2006</v>
      </c>
      <c r="B5" s="1" t="s">
        <v>16</v>
      </c>
      <c r="C5" s="1" t="s">
        <v>174</v>
      </c>
      <c r="D5" s="1" t="s">
        <v>17</v>
      </c>
      <c r="E5" s="1" t="s">
        <v>124</v>
      </c>
      <c r="F5" s="1" t="s">
        <v>9</v>
      </c>
      <c r="G5" s="1" t="s">
        <v>11</v>
      </c>
      <c r="H5" s="1">
        <v>2</v>
      </c>
      <c r="I5" s="1">
        <v>92</v>
      </c>
      <c r="J5" s="1">
        <v>70</v>
      </c>
      <c r="K5" s="1"/>
      <c r="L5" s="1"/>
      <c r="M5" s="1"/>
      <c r="N5" s="1"/>
      <c r="O5" s="1" t="s">
        <v>120</v>
      </c>
    </row>
    <row r="6" spans="1:17" x14ac:dyDescent="0.25">
      <c r="A6" s="1">
        <v>2007</v>
      </c>
      <c r="B6" s="1" t="s">
        <v>16</v>
      </c>
      <c r="C6" s="1" t="s">
        <v>174</v>
      </c>
      <c r="D6" s="1" t="s">
        <v>17</v>
      </c>
      <c r="E6" s="1" t="s">
        <v>124</v>
      </c>
      <c r="F6" s="1" t="s">
        <v>9</v>
      </c>
      <c r="G6" s="1" t="s">
        <v>11</v>
      </c>
      <c r="H6" s="1">
        <v>5</v>
      </c>
      <c r="I6" s="1">
        <v>56</v>
      </c>
      <c r="J6" s="1">
        <v>106</v>
      </c>
      <c r="K6" s="1"/>
      <c r="L6" s="1"/>
      <c r="M6" s="1"/>
      <c r="N6" s="1"/>
      <c r="O6" s="1"/>
    </row>
    <row r="7" spans="1:17" x14ac:dyDescent="0.25">
      <c r="A7" s="1">
        <v>2008</v>
      </c>
      <c r="B7" s="1" t="s">
        <v>16</v>
      </c>
      <c r="C7" s="1" t="s">
        <v>174</v>
      </c>
      <c r="D7" s="1" t="s">
        <v>17</v>
      </c>
      <c r="E7" s="1" t="s">
        <v>124</v>
      </c>
      <c r="F7" s="1" t="s">
        <v>9</v>
      </c>
      <c r="G7" s="1" t="s">
        <v>11</v>
      </c>
      <c r="H7" s="1">
        <v>3</v>
      </c>
      <c r="I7" s="1">
        <v>90</v>
      </c>
      <c r="J7" s="1">
        <v>72</v>
      </c>
      <c r="K7" s="1"/>
      <c r="L7" s="1"/>
      <c r="M7" s="1"/>
      <c r="N7" s="1"/>
      <c r="O7" s="1" t="s">
        <v>120</v>
      </c>
    </row>
    <row r="8" spans="1:17" x14ac:dyDescent="0.25">
      <c r="A8" s="1">
        <v>2009</v>
      </c>
      <c r="B8" s="1" t="s">
        <v>16</v>
      </c>
      <c r="C8" s="1" t="s">
        <v>174</v>
      </c>
      <c r="D8" s="1" t="s">
        <v>17</v>
      </c>
      <c r="E8" s="1" t="s">
        <v>124</v>
      </c>
      <c r="F8" s="1" t="s">
        <v>9</v>
      </c>
      <c r="G8" s="1" t="s">
        <v>11</v>
      </c>
      <c r="H8" s="1">
        <v>5</v>
      </c>
      <c r="I8" s="1">
        <v>61</v>
      </c>
      <c r="J8" s="1">
        <v>101</v>
      </c>
      <c r="K8" s="1"/>
      <c r="L8" s="1"/>
      <c r="M8" s="1"/>
      <c r="N8" s="1"/>
      <c r="O8" s="1"/>
    </row>
    <row r="9" spans="1:17" x14ac:dyDescent="0.25">
      <c r="A9" s="1">
        <v>2010</v>
      </c>
      <c r="B9" s="1" t="s">
        <v>16</v>
      </c>
      <c r="C9" s="1" t="s">
        <v>174</v>
      </c>
      <c r="D9" s="1" t="s">
        <v>17</v>
      </c>
      <c r="E9" s="1" t="s">
        <v>124</v>
      </c>
      <c r="F9" s="1" t="s">
        <v>9</v>
      </c>
      <c r="G9" s="1" t="s">
        <v>11</v>
      </c>
      <c r="H9" s="1">
        <v>6</v>
      </c>
      <c r="I9" s="1">
        <v>45</v>
      </c>
      <c r="J9" s="1">
        <v>117</v>
      </c>
      <c r="K9" s="1"/>
      <c r="L9" s="1"/>
      <c r="M9" s="1"/>
      <c r="N9" s="1"/>
      <c r="O9" s="1"/>
    </row>
    <row r="10" spans="1:17" x14ac:dyDescent="0.25">
      <c r="A10" s="1">
        <v>2011</v>
      </c>
      <c r="B10" s="1" t="s">
        <v>16</v>
      </c>
      <c r="C10" s="1" t="s">
        <v>174</v>
      </c>
      <c r="D10" s="1" t="s">
        <v>17</v>
      </c>
      <c r="E10" s="1" t="s">
        <v>124</v>
      </c>
      <c r="F10" s="1" t="s">
        <v>9</v>
      </c>
      <c r="G10" s="1" t="s">
        <v>11</v>
      </c>
      <c r="H10" s="1">
        <v>6</v>
      </c>
      <c r="I10" s="1">
        <v>54</v>
      </c>
      <c r="J10" s="1">
        <v>108</v>
      </c>
      <c r="K10" s="1"/>
      <c r="L10" s="1"/>
      <c r="M10" s="1"/>
      <c r="N10" s="1"/>
      <c r="O10" s="1"/>
    </row>
    <row r="11" spans="1:17" x14ac:dyDescent="0.25">
      <c r="A11" s="1">
        <v>2012</v>
      </c>
      <c r="B11" s="1" t="s">
        <v>16</v>
      </c>
      <c r="C11" s="1" t="s">
        <v>174</v>
      </c>
      <c r="D11" s="1" t="s">
        <v>17</v>
      </c>
      <c r="E11" s="1" t="s">
        <v>124</v>
      </c>
      <c r="F11" s="1" t="s">
        <v>9</v>
      </c>
      <c r="G11" s="1" t="s">
        <v>11</v>
      </c>
      <c r="H11" s="1">
        <v>5</v>
      </c>
      <c r="I11" s="1">
        <v>73</v>
      </c>
      <c r="J11" s="1">
        <v>89</v>
      </c>
      <c r="K11" s="1"/>
      <c r="L11" s="1"/>
      <c r="M11" s="1"/>
      <c r="N11" s="1"/>
      <c r="O11" s="1"/>
    </row>
    <row r="12" spans="1:17" x14ac:dyDescent="0.25">
      <c r="A12" s="1">
        <v>2013</v>
      </c>
      <c r="B12" s="1" t="s">
        <v>16</v>
      </c>
      <c r="C12" s="1" t="s">
        <v>174</v>
      </c>
      <c r="D12" s="1" t="s">
        <v>17</v>
      </c>
      <c r="E12" s="1" t="s">
        <v>124</v>
      </c>
      <c r="F12" s="1" t="s">
        <v>9</v>
      </c>
      <c r="G12" s="1" t="s">
        <v>11</v>
      </c>
      <c r="H12" s="1">
        <v>2</v>
      </c>
      <c r="I12" s="1">
        <v>92</v>
      </c>
      <c r="J12" s="1">
        <v>70</v>
      </c>
      <c r="K12" s="1"/>
      <c r="L12" s="1"/>
      <c r="M12" s="1"/>
      <c r="N12" s="1"/>
      <c r="O12" s="1" t="s">
        <v>120</v>
      </c>
    </row>
    <row r="13" spans="1:17" x14ac:dyDescent="0.25">
      <c r="A13" s="1">
        <v>2014</v>
      </c>
      <c r="B13" s="1" t="s">
        <v>16</v>
      </c>
      <c r="C13" s="1" t="s">
        <v>174</v>
      </c>
      <c r="D13" s="1" t="s">
        <v>17</v>
      </c>
      <c r="E13" s="1" t="s">
        <v>124</v>
      </c>
      <c r="F13" s="1" t="s">
        <v>9</v>
      </c>
      <c r="G13" s="1" t="s">
        <v>11</v>
      </c>
      <c r="H13" s="1">
        <v>4</v>
      </c>
      <c r="I13" s="1">
        <v>84</v>
      </c>
      <c r="J13" s="1">
        <v>78</v>
      </c>
      <c r="K13" s="1"/>
      <c r="L13" s="1"/>
      <c r="M13" s="1"/>
      <c r="N13" s="1"/>
      <c r="O13" s="1" t="s">
        <v>120</v>
      </c>
    </row>
    <row r="14" spans="1:17" x14ac:dyDescent="0.25">
      <c r="A14" s="1">
        <v>2015</v>
      </c>
      <c r="B14" s="1" t="s">
        <v>162</v>
      </c>
      <c r="C14" s="1" t="s">
        <v>243</v>
      </c>
      <c r="D14" s="1" t="s">
        <v>163</v>
      </c>
      <c r="E14" s="1" t="s">
        <v>124</v>
      </c>
      <c r="F14" s="1" t="s">
        <v>9</v>
      </c>
      <c r="G14" s="1" t="s">
        <v>11</v>
      </c>
      <c r="H14" s="1">
        <v>5</v>
      </c>
      <c r="I14" s="1">
        <v>73</v>
      </c>
      <c r="J14" s="1">
        <v>89</v>
      </c>
      <c r="K14" s="1"/>
      <c r="L14" s="1"/>
      <c r="M14" s="1"/>
      <c r="N14" s="1"/>
      <c r="O14" s="1"/>
    </row>
    <row r="15" spans="1:17" x14ac:dyDescent="0.25">
      <c r="A15" s="1">
        <v>2016</v>
      </c>
      <c r="B15" s="1" t="s">
        <v>164</v>
      </c>
      <c r="C15" s="1" t="s">
        <v>242</v>
      </c>
      <c r="D15" s="1" t="s">
        <v>165</v>
      </c>
      <c r="E15" s="1" t="s">
        <v>124</v>
      </c>
      <c r="F15" s="1" t="s">
        <v>9</v>
      </c>
      <c r="G15" s="1" t="s">
        <v>11</v>
      </c>
      <c r="H15" s="1">
        <v>3</v>
      </c>
      <c r="I15" s="1">
        <v>85</v>
      </c>
      <c r="J15" s="1">
        <v>77</v>
      </c>
      <c r="K15" s="1"/>
      <c r="L15" s="1"/>
      <c r="M15" s="1"/>
      <c r="N15" s="1"/>
      <c r="O15" s="1" t="s">
        <v>120</v>
      </c>
    </row>
    <row r="16" spans="1:17" x14ac:dyDescent="0.25">
      <c r="A16" s="1">
        <v>2017</v>
      </c>
      <c r="B16" s="1" t="s">
        <v>164</v>
      </c>
      <c r="C16" s="1" t="s">
        <v>249</v>
      </c>
      <c r="D16" s="1" t="s">
        <v>165</v>
      </c>
      <c r="E16" s="1" t="s">
        <v>124</v>
      </c>
      <c r="F16" s="1" t="s">
        <v>9</v>
      </c>
      <c r="G16" s="1" t="s">
        <v>11</v>
      </c>
      <c r="H16" s="1">
        <v>6</v>
      </c>
      <c r="I16" s="1">
        <v>72</v>
      </c>
      <c r="J16" s="1">
        <v>90</v>
      </c>
    </row>
    <row r="17" spans="1:20" x14ac:dyDescent="0.25">
      <c r="A17" s="1">
        <v>2018</v>
      </c>
      <c r="B17" s="1" t="s">
        <v>164</v>
      </c>
      <c r="C17" s="1" t="s">
        <v>249</v>
      </c>
      <c r="D17" s="1" t="s">
        <v>165</v>
      </c>
      <c r="E17" s="1" t="s">
        <v>124</v>
      </c>
      <c r="F17" s="1" t="s">
        <v>9</v>
      </c>
      <c r="G17" s="1" t="s">
        <v>11</v>
      </c>
      <c r="H17" s="1">
        <v>5</v>
      </c>
      <c r="I17" s="1">
        <v>69</v>
      </c>
      <c r="J17" s="1">
        <v>93</v>
      </c>
    </row>
    <row r="18" spans="1:20" x14ac:dyDescent="0.25">
      <c r="A18" s="1">
        <v>2019</v>
      </c>
      <c r="B18" s="1" t="s">
        <v>164</v>
      </c>
      <c r="C18" s="1" t="s">
        <v>263</v>
      </c>
      <c r="D18" s="1" t="s">
        <v>165</v>
      </c>
      <c r="E18" s="1" t="s">
        <v>124</v>
      </c>
      <c r="F18" s="1" t="s">
        <v>9</v>
      </c>
      <c r="G18" s="1" t="s">
        <v>11</v>
      </c>
      <c r="H18" s="1">
        <v>6</v>
      </c>
      <c r="I18" s="1">
        <v>61</v>
      </c>
      <c r="J18" s="1">
        <v>101</v>
      </c>
    </row>
    <row r="19" spans="1:20" x14ac:dyDescent="0.25">
      <c r="A19" s="1">
        <v>2020</v>
      </c>
      <c r="B19" s="1" t="s">
        <v>284</v>
      </c>
      <c r="C19" s="1" t="s">
        <v>263</v>
      </c>
      <c r="D19" s="1" t="s">
        <v>285</v>
      </c>
      <c r="E19" s="1" t="s">
        <v>124</v>
      </c>
      <c r="F19" s="1" t="s">
        <v>9</v>
      </c>
      <c r="G19" s="1" t="s">
        <v>11</v>
      </c>
      <c r="H19" s="1">
        <v>6</v>
      </c>
      <c r="I19" s="1">
        <v>54</v>
      </c>
      <c r="J19" s="1">
        <v>108</v>
      </c>
      <c r="L19" s="1"/>
      <c r="M19" s="1"/>
      <c r="N19" s="1"/>
    </row>
    <row r="20" spans="1:20" ht="17.25" x14ac:dyDescent="0.3">
      <c r="A20" s="1">
        <v>2021</v>
      </c>
      <c r="B20" s="1" t="s">
        <v>294</v>
      </c>
      <c r="C20" s="1" t="s">
        <v>263</v>
      </c>
      <c r="D20" s="1" t="s">
        <v>295</v>
      </c>
      <c r="E20" s="1" t="s">
        <v>124</v>
      </c>
      <c r="F20" s="1" t="s">
        <v>9</v>
      </c>
      <c r="G20" s="1" t="s">
        <v>11</v>
      </c>
      <c r="H20" s="1">
        <v>6</v>
      </c>
      <c r="I20" s="1">
        <v>50</v>
      </c>
      <c r="J20" s="1">
        <v>112</v>
      </c>
      <c r="P20" s="1"/>
      <c r="Q20" s="3"/>
      <c r="R20" s="3"/>
      <c r="S20" s="3"/>
      <c r="T20" s="3"/>
    </row>
    <row r="21" spans="1:20" x14ac:dyDescent="0.25">
      <c r="A21" s="1">
        <v>2022</v>
      </c>
      <c r="B21" s="1" t="s">
        <v>294</v>
      </c>
      <c r="C21" s="1" t="s">
        <v>263</v>
      </c>
      <c r="D21" s="1" t="s">
        <v>295</v>
      </c>
      <c r="E21" s="1" t="s">
        <v>124</v>
      </c>
      <c r="F21" s="1" t="s">
        <v>9</v>
      </c>
      <c r="G21" s="1" t="s">
        <v>11</v>
      </c>
      <c r="H21" s="1">
        <v>6</v>
      </c>
      <c r="I21" s="1">
        <v>63</v>
      </c>
      <c r="J21" s="1">
        <v>99</v>
      </c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>
        <v>2023</v>
      </c>
      <c r="B22" s="1" t="s">
        <v>306</v>
      </c>
      <c r="C22" s="1" t="s">
        <v>307</v>
      </c>
      <c r="D22" s="1" t="s">
        <v>308</v>
      </c>
      <c r="E22" s="1" t="s">
        <v>124</v>
      </c>
      <c r="F22" s="1" t="s">
        <v>9</v>
      </c>
      <c r="G22" s="1" t="s">
        <v>11</v>
      </c>
      <c r="H22" s="1">
        <v>2</v>
      </c>
      <c r="I22" s="1">
        <v>110</v>
      </c>
      <c r="J22" s="1">
        <v>52</v>
      </c>
      <c r="K22" s="1"/>
      <c r="L22" s="1" t="s">
        <v>119</v>
      </c>
      <c r="M22" s="1" t="s">
        <v>119</v>
      </c>
      <c r="N22" s="1"/>
      <c r="O22" s="1" t="s">
        <v>119</v>
      </c>
      <c r="P22" s="1"/>
      <c r="Q22" s="1">
        <v>26</v>
      </c>
      <c r="R22" s="1"/>
      <c r="S22" s="1"/>
      <c r="T22" s="1"/>
    </row>
    <row r="23" spans="1:20" x14ac:dyDescent="0.25">
      <c r="A23" s="1">
        <v>2024</v>
      </c>
      <c r="B23" s="1" t="s">
        <v>306</v>
      </c>
      <c r="C23" s="1" t="s">
        <v>307</v>
      </c>
      <c r="D23" s="1" t="s">
        <v>308</v>
      </c>
      <c r="E23" s="1" t="s">
        <v>124</v>
      </c>
      <c r="F23" s="1" t="s">
        <v>9</v>
      </c>
      <c r="G23" s="1" t="s">
        <v>11</v>
      </c>
      <c r="H23" s="1">
        <v>2</v>
      </c>
      <c r="I23" s="1">
        <v>107</v>
      </c>
      <c r="J23" s="1">
        <v>55</v>
      </c>
      <c r="K23" s="1"/>
      <c r="L23" s="1"/>
      <c r="M23" s="1"/>
      <c r="N23" s="1"/>
      <c r="O23" s="1" t="s">
        <v>119</v>
      </c>
      <c r="P23" s="1"/>
      <c r="Q23" s="1"/>
      <c r="R23" s="1"/>
      <c r="S23" s="1"/>
      <c r="T23" s="1"/>
    </row>
    <row r="24" spans="1:20" x14ac:dyDescent="0.25">
      <c r="A24" s="1">
        <v>2025</v>
      </c>
      <c r="B24" s="1" t="s">
        <v>306</v>
      </c>
      <c r="C24" s="1" t="s">
        <v>307</v>
      </c>
      <c r="D24" s="1" t="s">
        <v>308</v>
      </c>
      <c r="E24" s="1" t="s">
        <v>124</v>
      </c>
      <c r="F24" s="1" t="s">
        <v>9</v>
      </c>
      <c r="G24" s="1" t="s">
        <v>11</v>
      </c>
      <c r="H24" s="1">
        <v>2</v>
      </c>
      <c r="I24" s="1">
        <v>91</v>
      </c>
      <c r="J24" s="1">
        <v>71</v>
      </c>
      <c r="O24" t="s">
        <v>120</v>
      </c>
    </row>
    <row r="25" spans="1:20" x14ac:dyDescent="0.25"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G26" s="1"/>
      <c r="H26" s="14">
        <f>AVERAGE(H2:H24)</f>
        <v>4.2608695652173916</v>
      </c>
      <c r="I26" s="1">
        <f>SUM(I2:I24)</f>
        <v>1695</v>
      </c>
      <c r="J26" s="1">
        <f>SUM(J2:J24)</f>
        <v>2031</v>
      </c>
      <c r="K26" s="1"/>
      <c r="L26" s="1">
        <v>1</v>
      </c>
      <c r="M26" s="1">
        <v>1</v>
      </c>
      <c r="N26" s="1">
        <v>0</v>
      </c>
      <c r="O26" s="1">
        <v>8</v>
      </c>
      <c r="P26" s="1"/>
      <c r="Q26" s="1"/>
      <c r="R26" s="1"/>
      <c r="S26" s="1"/>
      <c r="T26" s="1"/>
    </row>
    <row r="27" spans="1:20" x14ac:dyDescent="0.25"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B29" s="21" t="str">
        <f>'THT C4'!$B$29</f>
        <v>Summary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7:20" x14ac:dyDescent="0.25"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7:20" x14ac:dyDescent="0.25"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</sheetData>
  <hyperlinks>
    <hyperlink ref="B29" location="Summary!A1" display="Summary" xr:uid="{07E0A9F6-93D1-48A8-B9CB-04A1FFAE51E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33"/>
  <sheetViews>
    <sheetView workbookViewId="0">
      <selection activeCell="K24" sqref="K24"/>
    </sheetView>
  </sheetViews>
  <sheetFormatPr defaultRowHeight="15" x14ac:dyDescent="0.25"/>
  <cols>
    <col min="2" max="2" width="18" customWidth="1"/>
    <col min="3" max="3" width="18" style="1" customWidth="1"/>
    <col min="8" max="11" width="9.140625" style="1"/>
    <col min="12" max="12" width="12.140625" style="1" bestFit="1" customWidth="1"/>
    <col min="13" max="13" width="9.7109375" style="1" bestFit="1" customWidth="1"/>
    <col min="14" max="14" width="12.5703125" style="1" bestFit="1" customWidth="1"/>
    <col min="15" max="15" width="12.7109375" style="1" bestFit="1" customWidth="1"/>
  </cols>
  <sheetData>
    <row r="1" spans="1:15" ht="18" thickBot="1" x14ac:dyDescent="0.35">
      <c r="A1" s="2" t="s">
        <v>0</v>
      </c>
      <c r="B1" s="2" t="s">
        <v>1</v>
      </c>
      <c r="C1" s="2" t="s">
        <v>169</v>
      </c>
      <c r="D1" s="2" t="s">
        <v>2</v>
      </c>
      <c r="E1" s="2" t="s">
        <v>245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L1" s="2" t="s">
        <v>115</v>
      </c>
      <c r="M1" s="2" t="s">
        <v>116</v>
      </c>
      <c r="N1" s="2" t="s">
        <v>117</v>
      </c>
      <c r="O1" s="2" t="s">
        <v>118</v>
      </c>
    </row>
    <row r="2" spans="1:15" ht="15.75" thickTop="1" x14ac:dyDescent="0.25">
      <c r="A2" s="1">
        <v>2003</v>
      </c>
      <c r="B2" s="1" t="s">
        <v>51</v>
      </c>
      <c r="C2" s="1" t="s">
        <v>244</v>
      </c>
      <c r="D2" s="1" t="s">
        <v>93</v>
      </c>
      <c r="E2" s="1" t="s">
        <v>130</v>
      </c>
      <c r="F2" s="1" t="s">
        <v>55</v>
      </c>
      <c r="G2" s="1" t="s">
        <v>56</v>
      </c>
      <c r="H2" s="1">
        <v>2</v>
      </c>
      <c r="I2" s="1">
        <v>92</v>
      </c>
      <c r="J2" s="1">
        <v>70</v>
      </c>
      <c r="O2" s="1" t="s">
        <v>120</v>
      </c>
    </row>
    <row r="3" spans="1:15" x14ac:dyDescent="0.25">
      <c r="A3" s="1">
        <v>2004</v>
      </c>
      <c r="B3" s="1" t="s">
        <v>52</v>
      </c>
      <c r="C3" s="1" t="s">
        <v>205</v>
      </c>
      <c r="D3" s="1" t="s">
        <v>94</v>
      </c>
      <c r="E3" s="1" t="s">
        <v>130</v>
      </c>
      <c r="F3" s="1" t="s">
        <v>55</v>
      </c>
      <c r="G3" s="1" t="s">
        <v>56</v>
      </c>
      <c r="H3" s="1">
        <v>4</v>
      </c>
      <c r="I3" s="1">
        <v>78</v>
      </c>
      <c r="J3" s="1">
        <v>84</v>
      </c>
      <c r="O3" s="1" t="s">
        <v>120</v>
      </c>
    </row>
    <row r="4" spans="1:15" x14ac:dyDescent="0.25">
      <c r="A4" s="1">
        <v>2005</v>
      </c>
      <c r="B4" s="1" t="s">
        <v>52</v>
      </c>
      <c r="C4" s="1" t="s">
        <v>206</v>
      </c>
      <c r="D4" s="1" t="s">
        <v>94</v>
      </c>
      <c r="E4" s="1" t="s">
        <v>130</v>
      </c>
      <c r="F4" s="1" t="s">
        <v>55</v>
      </c>
      <c r="G4" s="1" t="s">
        <v>56</v>
      </c>
      <c r="H4" s="1">
        <v>5</v>
      </c>
      <c r="I4" s="1">
        <v>55</v>
      </c>
      <c r="J4" s="1">
        <v>107</v>
      </c>
    </row>
    <row r="5" spans="1:15" x14ac:dyDescent="0.25">
      <c r="A5" s="1">
        <v>2006</v>
      </c>
      <c r="B5" s="1" t="s">
        <v>53</v>
      </c>
      <c r="C5" s="1" t="s">
        <v>206</v>
      </c>
      <c r="D5" s="1" t="s">
        <v>74</v>
      </c>
      <c r="E5" s="1" t="s">
        <v>130</v>
      </c>
      <c r="F5" s="1" t="s">
        <v>55</v>
      </c>
      <c r="G5" s="1" t="s">
        <v>56</v>
      </c>
      <c r="H5" s="1">
        <v>5</v>
      </c>
      <c r="I5" s="1">
        <v>54</v>
      </c>
      <c r="J5" s="1">
        <v>108</v>
      </c>
    </row>
    <row r="6" spans="1:15" x14ac:dyDescent="0.25">
      <c r="A6" s="1">
        <v>2007</v>
      </c>
      <c r="B6" s="1" t="s">
        <v>53</v>
      </c>
      <c r="C6" s="1" t="s">
        <v>206</v>
      </c>
      <c r="D6" s="1" t="s">
        <v>74</v>
      </c>
      <c r="E6" s="1" t="s">
        <v>130</v>
      </c>
      <c r="F6" s="1" t="s">
        <v>55</v>
      </c>
      <c r="G6" s="1" t="s">
        <v>56</v>
      </c>
      <c r="H6" s="1">
        <v>1</v>
      </c>
      <c r="I6" s="1">
        <v>111</v>
      </c>
      <c r="J6" s="1">
        <v>51</v>
      </c>
      <c r="N6" s="1" t="s">
        <v>120</v>
      </c>
    </row>
    <row r="7" spans="1:15" x14ac:dyDescent="0.25">
      <c r="A7" s="1">
        <v>2008</v>
      </c>
      <c r="B7" s="1" t="s">
        <v>53</v>
      </c>
      <c r="C7" s="1" t="s">
        <v>206</v>
      </c>
      <c r="D7" s="1" t="s">
        <v>74</v>
      </c>
      <c r="E7" s="1" t="s">
        <v>130</v>
      </c>
      <c r="F7" s="1" t="s">
        <v>55</v>
      </c>
      <c r="G7" s="1" t="s">
        <v>56</v>
      </c>
      <c r="H7" s="1">
        <v>4</v>
      </c>
      <c r="I7" s="1">
        <v>74</v>
      </c>
      <c r="J7" s="1">
        <v>88</v>
      </c>
    </row>
    <row r="8" spans="1:15" x14ac:dyDescent="0.25">
      <c r="A8" s="1">
        <v>2009</v>
      </c>
      <c r="B8" s="1" t="s">
        <v>53</v>
      </c>
      <c r="C8" s="1" t="s">
        <v>206</v>
      </c>
      <c r="D8" s="1" t="s">
        <v>74</v>
      </c>
      <c r="E8" s="1" t="s">
        <v>130</v>
      </c>
      <c r="F8" s="1" t="s">
        <v>55</v>
      </c>
      <c r="G8" s="1" t="s">
        <v>56</v>
      </c>
      <c r="H8" s="1">
        <v>3</v>
      </c>
      <c r="I8" s="1">
        <v>91</v>
      </c>
      <c r="J8" s="1">
        <v>71</v>
      </c>
      <c r="O8" s="1" t="s">
        <v>120</v>
      </c>
    </row>
    <row r="9" spans="1:15" x14ac:dyDescent="0.25">
      <c r="A9" s="1">
        <v>2010</v>
      </c>
      <c r="B9" s="1" t="s">
        <v>53</v>
      </c>
      <c r="C9" s="1" t="s">
        <v>206</v>
      </c>
      <c r="D9" s="1" t="s">
        <v>74</v>
      </c>
      <c r="E9" s="1" t="s">
        <v>130</v>
      </c>
      <c r="F9" s="1" t="s">
        <v>55</v>
      </c>
      <c r="G9" s="1" t="s">
        <v>56</v>
      </c>
      <c r="H9" s="1">
        <v>1</v>
      </c>
      <c r="I9" s="1">
        <v>100</v>
      </c>
      <c r="J9" s="1">
        <v>62</v>
      </c>
      <c r="O9" s="1" t="s">
        <v>120</v>
      </c>
    </row>
    <row r="10" spans="1:15" x14ac:dyDescent="0.25">
      <c r="A10" s="1">
        <v>2011</v>
      </c>
      <c r="B10" s="1" t="s">
        <v>54</v>
      </c>
      <c r="C10" s="1" t="s">
        <v>207</v>
      </c>
      <c r="D10" s="1" t="s">
        <v>95</v>
      </c>
      <c r="E10" s="1" t="s">
        <v>130</v>
      </c>
      <c r="F10" s="1" t="s">
        <v>55</v>
      </c>
      <c r="G10" s="1" t="s">
        <v>56</v>
      </c>
      <c r="H10" s="1">
        <v>5</v>
      </c>
      <c r="I10" s="1">
        <v>53</v>
      </c>
      <c r="J10" s="1">
        <v>109</v>
      </c>
    </row>
    <row r="11" spans="1:15" x14ac:dyDescent="0.25">
      <c r="A11" s="1">
        <v>2012</v>
      </c>
      <c r="B11" s="1" t="s">
        <v>54</v>
      </c>
      <c r="C11" s="1" t="s">
        <v>186</v>
      </c>
      <c r="D11" s="1" t="s">
        <v>95</v>
      </c>
      <c r="E11" s="1" t="s">
        <v>130</v>
      </c>
      <c r="F11" s="1" t="s">
        <v>55</v>
      </c>
      <c r="G11" s="1" t="s">
        <v>56</v>
      </c>
      <c r="H11" s="1">
        <v>5</v>
      </c>
      <c r="I11" s="1">
        <v>55</v>
      </c>
      <c r="J11" s="1">
        <v>107</v>
      </c>
    </row>
    <row r="12" spans="1:15" x14ac:dyDescent="0.25">
      <c r="A12" s="1">
        <v>2013</v>
      </c>
      <c r="B12" s="1" t="s">
        <v>54</v>
      </c>
      <c r="C12" s="1" t="s">
        <v>186</v>
      </c>
      <c r="D12" s="1" t="s">
        <v>95</v>
      </c>
      <c r="E12" s="1" t="s">
        <v>130</v>
      </c>
      <c r="F12" s="1" t="s">
        <v>55</v>
      </c>
      <c r="G12" s="1" t="s">
        <v>56</v>
      </c>
      <c r="H12" s="1">
        <v>3</v>
      </c>
      <c r="I12" s="1">
        <v>78</v>
      </c>
      <c r="J12" s="1">
        <v>84</v>
      </c>
    </row>
    <row r="13" spans="1:15" x14ac:dyDescent="0.25">
      <c r="A13" s="1">
        <v>2014</v>
      </c>
      <c r="B13" s="1" t="s">
        <v>54</v>
      </c>
      <c r="C13" s="1" t="s">
        <v>186</v>
      </c>
      <c r="D13" s="1" t="s">
        <v>95</v>
      </c>
      <c r="E13" s="1" t="s">
        <v>130</v>
      </c>
      <c r="F13" s="1" t="s">
        <v>55</v>
      </c>
      <c r="G13" s="1" t="s">
        <v>56</v>
      </c>
      <c r="H13" s="1">
        <v>6</v>
      </c>
      <c r="I13" s="1">
        <v>56</v>
      </c>
      <c r="J13" s="1">
        <v>106</v>
      </c>
    </row>
    <row r="14" spans="1:15" x14ac:dyDescent="0.25">
      <c r="A14" s="1">
        <v>2015</v>
      </c>
      <c r="B14" s="1" t="s">
        <v>160</v>
      </c>
      <c r="C14" s="1" t="s">
        <v>186</v>
      </c>
      <c r="D14" s="1" t="s">
        <v>161</v>
      </c>
      <c r="E14" s="1" t="s">
        <v>130</v>
      </c>
      <c r="F14" s="1" t="s">
        <v>9</v>
      </c>
      <c r="G14" s="1" t="s">
        <v>11</v>
      </c>
      <c r="H14" s="1">
        <v>3</v>
      </c>
      <c r="I14" s="1">
        <v>80</v>
      </c>
      <c r="J14" s="1">
        <v>82</v>
      </c>
    </row>
    <row r="15" spans="1:15" x14ac:dyDescent="0.25">
      <c r="A15" s="1">
        <v>2016</v>
      </c>
      <c r="B15" s="1" t="s">
        <v>160</v>
      </c>
      <c r="C15" s="1" t="s">
        <v>217</v>
      </c>
      <c r="D15" s="1" t="s">
        <v>161</v>
      </c>
      <c r="E15" s="1" t="s">
        <v>130</v>
      </c>
      <c r="F15" s="1" t="s">
        <v>9</v>
      </c>
      <c r="G15" s="1" t="s">
        <v>11</v>
      </c>
      <c r="H15" s="1">
        <v>5</v>
      </c>
      <c r="I15" s="1">
        <v>65</v>
      </c>
      <c r="J15" s="1">
        <v>97</v>
      </c>
    </row>
    <row r="16" spans="1:15" x14ac:dyDescent="0.25">
      <c r="A16" s="1">
        <v>2017</v>
      </c>
      <c r="B16" s="1" t="s">
        <v>250</v>
      </c>
      <c r="C16" s="1" t="s">
        <v>251</v>
      </c>
      <c r="D16" s="1" t="s">
        <v>252</v>
      </c>
      <c r="E16" s="1" t="s">
        <v>130</v>
      </c>
      <c r="F16" s="1" t="s">
        <v>9</v>
      </c>
      <c r="G16" s="1" t="s">
        <v>11</v>
      </c>
      <c r="H16" s="1">
        <v>5</v>
      </c>
      <c r="I16" s="1">
        <v>78</v>
      </c>
      <c r="J16" s="1">
        <v>84</v>
      </c>
      <c r="O16" s="1" t="s">
        <v>120</v>
      </c>
    </row>
    <row r="17" spans="1:17" x14ac:dyDescent="0.25">
      <c r="A17" s="1">
        <v>2018</v>
      </c>
      <c r="B17" s="1" t="s">
        <v>250</v>
      </c>
      <c r="C17" s="1" t="s">
        <v>251</v>
      </c>
      <c r="D17" s="1" t="s">
        <v>252</v>
      </c>
      <c r="E17" s="1" t="s">
        <v>130</v>
      </c>
      <c r="F17" s="1" t="s">
        <v>9</v>
      </c>
      <c r="G17" s="1" t="s">
        <v>11</v>
      </c>
      <c r="H17" s="1">
        <v>3</v>
      </c>
      <c r="I17" s="1">
        <v>81</v>
      </c>
      <c r="J17" s="1">
        <v>81</v>
      </c>
    </row>
    <row r="18" spans="1:17" x14ac:dyDescent="0.25">
      <c r="A18" s="1">
        <v>2019</v>
      </c>
      <c r="B18" s="1" t="s">
        <v>250</v>
      </c>
      <c r="C18" s="1" t="s">
        <v>251</v>
      </c>
      <c r="D18" s="1" t="s">
        <v>252</v>
      </c>
      <c r="E18" s="1" t="s">
        <v>130</v>
      </c>
      <c r="F18" s="1" t="s">
        <v>9</v>
      </c>
      <c r="G18" s="1" t="s">
        <v>11</v>
      </c>
      <c r="H18" s="1">
        <v>4</v>
      </c>
      <c r="I18" s="1">
        <v>62</v>
      </c>
      <c r="J18" s="1">
        <v>100</v>
      </c>
    </row>
    <row r="19" spans="1:17" x14ac:dyDescent="0.25">
      <c r="A19" s="1">
        <v>2020</v>
      </c>
      <c r="B19" s="1" t="s">
        <v>250</v>
      </c>
      <c r="C19" s="1" t="s">
        <v>251</v>
      </c>
      <c r="D19" s="1" t="s">
        <v>252</v>
      </c>
      <c r="E19" s="1" t="s">
        <v>130</v>
      </c>
      <c r="F19" s="1" t="s">
        <v>9</v>
      </c>
      <c r="G19" s="1" t="s">
        <v>11</v>
      </c>
      <c r="H19" s="1">
        <v>3</v>
      </c>
      <c r="I19" s="1">
        <v>77</v>
      </c>
      <c r="J19" s="1">
        <v>85</v>
      </c>
    </row>
    <row r="20" spans="1:17" x14ac:dyDescent="0.25">
      <c r="A20" s="1">
        <v>2021</v>
      </c>
      <c r="B20" s="1" t="s">
        <v>250</v>
      </c>
      <c r="C20" s="1" t="s">
        <v>251</v>
      </c>
      <c r="D20" s="1" t="s">
        <v>252</v>
      </c>
      <c r="E20" s="1" t="s">
        <v>130</v>
      </c>
      <c r="F20" s="1" t="s">
        <v>9</v>
      </c>
      <c r="G20" s="1" t="s">
        <v>11</v>
      </c>
      <c r="H20" s="1">
        <v>2</v>
      </c>
      <c r="I20" s="1">
        <v>102</v>
      </c>
      <c r="J20" s="1">
        <v>60</v>
      </c>
      <c r="O20" s="1" t="s">
        <v>120</v>
      </c>
    </row>
    <row r="21" spans="1:17" x14ac:dyDescent="0.25">
      <c r="A21" s="1">
        <v>2022</v>
      </c>
      <c r="B21" s="1" t="s">
        <v>250</v>
      </c>
      <c r="C21" s="1" t="s">
        <v>251</v>
      </c>
      <c r="D21" s="1" t="s">
        <v>252</v>
      </c>
      <c r="E21" s="1" t="s">
        <v>130</v>
      </c>
      <c r="F21" s="1" t="s">
        <v>9</v>
      </c>
      <c r="G21" s="1" t="s">
        <v>11</v>
      </c>
      <c r="H21" s="1">
        <v>4</v>
      </c>
      <c r="I21" s="1">
        <v>79</v>
      </c>
      <c r="J21" s="1">
        <v>83</v>
      </c>
    </row>
    <row r="22" spans="1:17" x14ac:dyDescent="0.25">
      <c r="A22" s="1">
        <v>2023</v>
      </c>
      <c r="B22" s="1" t="s">
        <v>250</v>
      </c>
      <c r="C22" s="1" t="s">
        <v>251</v>
      </c>
      <c r="D22" s="1" t="s">
        <v>252</v>
      </c>
      <c r="E22" s="1" t="s">
        <v>130</v>
      </c>
      <c r="F22" s="1" t="s">
        <v>9</v>
      </c>
      <c r="G22" s="1" t="s">
        <v>11</v>
      </c>
      <c r="H22" s="1">
        <v>6</v>
      </c>
      <c r="I22" s="1">
        <v>63</v>
      </c>
      <c r="J22" s="1">
        <v>99</v>
      </c>
      <c r="Q22">
        <v>17</v>
      </c>
    </row>
    <row r="23" spans="1:17" x14ac:dyDescent="0.25">
      <c r="A23" s="1">
        <v>2024</v>
      </c>
      <c r="B23" s="1" t="s">
        <v>250</v>
      </c>
      <c r="C23" s="1" t="s">
        <v>251</v>
      </c>
      <c r="D23" s="1" t="s">
        <v>252</v>
      </c>
      <c r="E23" s="1" t="s">
        <v>130</v>
      </c>
      <c r="F23" s="1" t="s">
        <v>9</v>
      </c>
      <c r="G23" s="1" t="s">
        <v>11</v>
      </c>
      <c r="H23" s="1">
        <v>5</v>
      </c>
      <c r="I23" s="1">
        <v>69</v>
      </c>
      <c r="J23" s="1">
        <v>93</v>
      </c>
    </row>
    <row r="24" spans="1:17" x14ac:dyDescent="0.25">
      <c r="A24" s="1">
        <v>2025</v>
      </c>
      <c r="B24" s="1" t="s">
        <v>250</v>
      </c>
      <c r="C24" s="1" t="s">
        <v>251</v>
      </c>
      <c r="D24" s="1" t="s">
        <v>252</v>
      </c>
      <c r="E24" s="1" t="s">
        <v>130</v>
      </c>
      <c r="F24" s="1" t="s">
        <v>9</v>
      </c>
      <c r="G24" s="1" t="s">
        <v>11</v>
      </c>
      <c r="H24" s="1">
        <v>6</v>
      </c>
      <c r="I24" s="1">
        <v>70</v>
      </c>
      <c r="J24" s="1">
        <v>92</v>
      </c>
    </row>
    <row r="26" spans="1:17" x14ac:dyDescent="0.25">
      <c r="H26" s="14">
        <f>AVERAGE(H2:H24)</f>
        <v>3.9130434782608696</v>
      </c>
      <c r="I26" s="1">
        <f>SUM(I2:I24)</f>
        <v>1723</v>
      </c>
      <c r="J26" s="1">
        <f>SUM(J2:J24)</f>
        <v>2003</v>
      </c>
      <c r="L26" s="1">
        <v>0</v>
      </c>
      <c r="M26" s="1">
        <v>0</v>
      </c>
      <c r="N26" s="1">
        <v>1</v>
      </c>
      <c r="O26" s="1">
        <v>6</v>
      </c>
    </row>
    <row r="30" spans="1:17" x14ac:dyDescent="0.25">
      <c r="B30" s="21" t="str">
        <f>'THT C4'!$B$29</f>
        <v>Summary</v>
      </c>
    </row>
    <row r="31" spans="1:17" x14ac:dyDescent="0.25">
      <c r="A31">
        <v>2019</v>
      </c>
      <c r="I31" s="1">
        <v>62</v>
      </c>
      <c r="J31" s="1">
        <v>100</v>
      </c>
    </row>
    <row r="33" spans="9:10" x14ac:dyDescent="0.25">
      <c r="I33" s="1">
        <v>1521</v>
      </c>
      <c r="J33" s="1">
        <v>1719</v>
      </c>
    </row>
  </sheetData>
  <hyperlinks>
    <hyperlink ref="B30" location="Summary!A1" display="Summary" xr:uid="{F7C03E19-05AE-4F69-B728-560B7B6BB355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workbookViewId="0">
      <selection activeCell="K24" sqref="K24"/>
    </sheetView>
  </sheetViews>
  <sheetFormatPr defaultRowHeight="15" x14ac:dyDescent="0.25"/>
  <cols>
    <col min="1" max="1" width="5.85546875" customWidth="1"/>
    <col min="2" max="2" width="16" customWidth="1"/>
    <col min="3" max="3" width="15.7109375" customWidth="1"/>
    <col min="4" max="4" width="6.42578125" customWidth="1"/>
    <col min="5" max="5" width="5.42578125" customWidth="1"/>
    <col min="6" max="6" width="8.42578125" customWidth="1"/>
    <col min="7" max="7" width="9.28515625" bestFit="1" customWidth="1"/>
    <col min="8" max="8" width="7.140625" style="1" customWidth="1"/>
    <col min="9" max="9" width="6.28515625" style="1" customWidth="1"/>
    <col min="10" max="10" width="7.85546875" style="1" customWidth="1"/>
    <col min="11" max="11" width="9.140625" style="1"/>
    <col min="12" max="12" width="12.140625" style="1" bestFit="1" customWidth="1"/>
    <col min="13" max="13" width="9.7109375" style="1" bestFit="1" customWidth="1"/>
    <col min="14" max="14" width="12.5703125" style="1" bestFit="1" customWidth="1"/>
    <col min="15" max="15" width="12.7109375" style="1" bestFit="1" customWidth="1"/>
  </cols>
  <sheetData>
    <row r="1" spans="1:15" ht="18" thickBot="1" x14ac:dyDescent="0.35">
      <c r="A1" s="2" t="s">
        <v>0</v>
      </c>
      <c r="B1" s="2" t="s">
        <v>1</v>
      </c>
      <c r="C1" s="2" t="s">
        <v>169</v>
      </c>
      <c r="D1" s="2" t="s">
        <v>2</v>
      </c>
      <c r="E1" s="2" t="s">
        <v>245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L1" s="2" t="s">
        <v>115</v>
      </c>
      <c r="M1" s="2" t="s">
        <v>116</v>
      </c>
      <c r="N1" s="2" t="s">
        <v>117</v>
      </c>
      <c r="O1" s="2" t="s">
        <v>118</v>
      </c>
    </row>
    <row r="2" spans="1:15" ht="15.75" thickTop="1" x14ac:dyDescent="0.25">
      <c r="A2" s="1">
        <v>2003</v>
      </c>
      <c r="B2" s="1" t="s">
        <v>20</v>
      </c>
      <c r="C2" s="1" t="s">
        <v>170</v>
      </c>
      <c r="D2" s="1" t="s">
        <v>21</v>
      </c>
      <c r="E2" s="1" t="s">
        <v>122</v>
      </c>
      <c r="F2" s="1" t="s">
        <v>9</v>
      </c>
      <c r="G2" s="1" t="s">
        <v>11</v>
      </c>
      <c r="H2" s="1">
        <v>6</v>
      </c>
      <c r="I2" s="1">
        <v>53</v>
      </c>
      <c r="J2" s="1">
        <v>109</v>
      </c>
    </row>
    <row r="3" spans="1:15" x14ac:dyDescent="0.25">
      <c r="A3" s="1">
        <v>2004</v>
      </c>
      <c r="B3" s="1" t="s">
        <v>20</v>
      </c>
      <c r="C3" s="1" t="s">
        <v>170</v>
      </c>
      <c r="D3" s="1" t="s">
        <v>21</v>
      </c>
      <c r="E3" s="1" t="s">
        <v>122</v>
      </c>
      <c r="F3" s="1" t="s">
        <v>9</v>
      </c>
      <c r="G3" s="1" t="s">
        <v>11</v>
      </c>
      <c r="H3" s="1">
        <v>2</v>
      </c>
      <c r="I3" s="1">
        <v>89</v>
      </c>
      <c r="J3" s="1">
        <v>73</v>
      </c>
      <c r="O3" s="1" t="s">
        <v>120</v>
      </c>
    </row>
    <row r="4" spans="1:15" x14ac:dyDescent="0.25">
      <c r="A4" s="1">
        <v>2005</v>
      </c>
      <c r="B4" s="1" t="s">
        <v>20</v>
      </c>
      <c r="C4" s="1" t="s">
        <v>170</v>
      </c>
      <c r="D4" s="1" t="s">
        <v>21</v>
      </c>
      <c r="E4" s="1" t="s">
        <v>122</v>
      </c>
      <c r="F4" s="1" t="s">
        <v>9</v>
      </c>
      <c r="G4" s="1" t="s">
        <v>11</v>
      </c>
      <c r="H4" s="1">
        <v>1</v>
      </c>
      <c r="I4" s="1">
        <v>98</v>
      </c>
      <c r="J4" s="1">
        <v>64</v>
      </c>
      <c r="M4" s="1" t="s">
        <v>120</v>
      </c>
      <c r="N4" s="1" t="s">
        <v>120</v>
      </c>
    </row>
    <row r="5" spans="1:15" x14ac:dyDescent="0.25">
      <c r="A5" s="1">
        <v>2006</v>
      </c>
      <c r="B5" s="1" t="s">
        <v>20</v>
      </c>
      <c r="C5" s="1" t="s">
        <v>170</v>
      </c>
      <c r="D5" s="1" t="s">
        <v>21</v>
      </c>
      <c r="E5" s="1" t="s">
        <v>122</v>
      </c>
      <c r="F5" s="1" t="s">
        <v>9</v>
      </c>
      <c r="G5" s="1" t="s">
        <v>11</v>
      </c>
      <c r="H5" s="1">
        <v>6</v>
      </c>
      <c r="I5" s="1">
        <v>43</v>
      </c>
      <c r="J5" s="1">
        <v>119</v>
      </c>
    </row>
    <row r="6" spans="1:15" x14ac:dyDescent="0.25">
      <c r="A6" s="1">
        <v>2007</v>
      </c>
      <c r="B6" s="1" t="s">
        <v>20</v>
      </c>
      <c r="C6" s="1" t="s">
        <v>170</v>
      </c>
      <c r="D6" s="1" t="s">
        <v>21</v>
      </c>
      <c r="E6" s="1" t="s">
        <v>122</v>
      </c>
      <c r="F6" s="1" t="s">
        <v>9</v>
      </c>
      <c r="G6" s="1" t="s">
        <v>11</v>
      </c>
      <c r="H6" s="1">
        <v>6</v>
      </c>
      <c r="I6" s="1">
        <v>52</v>
      </c>
      <c r="J6" s="1">
        <v>110</v>
      </c>
    </row>
    <row r="7" spans="1:15" x14ac:dyDescent="0.25">
      <c r="A7" s="1">
        <v>2008</v>
      </c>
      <c r="B7" s="1" t="s">
        <v>20</v>
      </c>
      <c r="C7" s="1" t="s">
        <v>170</v>
      </c>
      <c r="D7" s="1" t="s">
        <v>21</v>
      </c>
      <c r="E7" s="1" t="s">
        <v>122</v>
      </c>
      <c r="F7" s="1" t="s">
        <v>9</v>
      </c>
      <c r="G7" s="1" t="s">
        <v>11</v>
      </c>
      <c r="H7" s="1">
        <v>1</v>
      </c>
      <c r="I7" s="1">
        <v>105</v>
      </c>
      <c r="J7" s="1">
        <v>57</v>
      </c>
      <c r="L7" s="1" t="s">
        <v>120</v>
      </c>
      <c r="M7" s="1" t="s">
        <v>120</v>
      </c>
      <c r="N7" s="1" t="s">
        <v>120</v>
      </c>
    </row>
    <row r="8" spans="1:15" x14ac:dyDescent="0.25">
      <c r="A8" s="1">
        <v>2009</v>
      </c>
      <c r="B8" s="1" t="s">
        <v>20</v>
      </c>
      <c r="C8" s="1" t="s">
        <v>170</v>
      </c>
      <c r="D8" s="1" t="s">
        <v>21</v>
      </c>
      <c r="E8" s="1" t="s">
        <v>122</v>
      </c>
      <c r="F8" s="1" t="s">
        <v>9</v>
      </c>
      <c r="G8" s="1" t="s">
        <v>11</v>
      </c>
      <c r="H8" s="1">
        <v>3</v>
      </c>
      <c r="I8" s="1">
        <v>98</v>
      </c>
      <c r="J8" s="1">
        <v>64</v>
      </c>
      <c r="O8" s="1" t="s">
        <v>120</v>
      </c>
    </row>
    <row r="9" spans="1:15" x14ac:dyDescent="0.25">
      <c r="A9" s="1">
        <v>2010</v>
      </c>
      <c r="B9" s="1" t="s">
        <v>20</v>
      </c>
      <c r="C9" s="1" t="s">
        <v>170</v>
      </c>
      <c r="D9" s="1" t="s">
        <v>21</v>
      </c>
      <c r="E9" s="1" t="s">
        <v>122</v>
      </c>
      <c r="F9" s="1" t="s">
        <v>9</v>
      </c>
      <c r="G9" s="1" t="s">
        <v>11</v>
      </c>
      <c r="H9" s="1">
        <v>4</v>
      </c>
      <c r="I9" s="1">
        <v>79</v>
      </c>
      <c r="J9" s="1">
        <v>83</v>
      </c>
    </row>
    <row r="10" spans="1:15" x14ac:dyDescent="0.25">
      <c r="A10" s="1">
        <v>2011</v>
      </c>
      <c r="B10" s="1" t="s">
        <v>20</v>
      </c>
      <c r="C10" s="1" t="s">
        <v>170</v>
      </c>
      <c r="D10" s="1" t="s">
        <v>21</v>
      </c>
      <c r="E10" s="1" t="s">
        <v>122</v>
      </c>
      <c r="F10" s="1" t="s">
        <v>9</v>
      </c>
      <c r="G10" s="1" t="s">
        <v>11</v>
      </c>
      <c r="H10" s="1">
        <v>1</v>
      </c>
      <c r="I10" s="1">
        <v>120</v>
      </c>
      <c r="J10" s="1">
        <v>42</v>
      </c>
      <c r="N10" s="1" t="s">
        <v>120</v>
      </c>
    </row>
    <row r="11" spans="1:15" x14ac:dyDescent="0.25">
      <c r="A11" s="1">
        <v>2012</v>
      </c>
      <c r="B11" s="1" t="s">
        <v>20</v>
      </c>
      <c r="C11" s="1" t="s">
        <v>170</v>
      </c>
      <c r="D11" s="1" t="s">
        <v>21</v>
      </c>
      <c r="E11" s="1" t="s">
        <v>122</v>
      </c>
      <c r="F11" s="1" t="s">
        <v>9</v>
      </c>
      <c r="G11" s="1" t="s">
        <v>11</v>
      </c>
      <c r="H11" s="1">
        <v>1</v>
      </c>
      <c r="I11" s="1">
        <v>107</v>
      </c>
      <c r="J11" s="1">
        <v>55</v>
      </c>
      <c r="N11" s="1" t="s">
        <v>120</v>
      </c>
    </row>
    <row r="12" spans="1:15" x14ac:dyDescent="0.25">
      <c r="A12" s="1">
        <v>2013</v>
      </c>
      <c r="B12" s="1" t="s">
        <v>40</v>
      </c>
      <c r="C12" s="1" t="s">
        <v>171</v>
      </c>
      <c r="D12" s="1" t="s">
        <v>21</v>
      </c>
      <c r="E12" s="1" t="s">
        <v>122</v>
      </c>
      <c r="F12" s="1" t="s">
        <v>9</v>
      </c>
      <c r="G12" s="1" t="s">
        <v>11</v>
      </c>
      <c r="H12" s="1">
        <v>6</v>
      </c>
      <c r="I12" s="1">
        <v>45</v>
      </c>
      <c r="J12" s="1">
        <v>117</v>
      </c>
    </row>
    <row r="13" spans="1:15" x14ac:dyDescent="0.25">
      <c r="A13" s="1">
        <v>2014</v>
      </c>
      <c r="B13" s="1" t="s">
        <v>140</v>
      </c>
      <c r="C13" s="1" t="s">
        <v>238</v>
      </c>
      <c r="D13" s="1" t="s">
        <v>141</v>
      </c>
      <c r="E13" s="1" t="s">
        <v>122</v>
      </c>
      <c r="F13" s="1" t="s">
        <v>9</v>
      </c>
      <c r="G13" s="1" t="s">
        <v>11</v>
      </c>
      <c r="H13" s="1">
        <v>5</v>
      </c>
      <c r="I13" s="1">
        <v>75</v>
      </c>
      <c r="J13" s="1">
        <v>87</v>
      </c>
    </row>
    <row r="14" spans="1:15" x14ac:dyDescent="0.25">
      <c r="A14" s="1">
        <v>2015</v>
      </c>
      <c r="B14" s="1" t="s">
        <v>158</v>
      </c>
      <c r="C14" s="1" t="s">
        <v>241</v>
      </c>
      <c r="D14" s="1" t="s">
        <v>159</v>
      </c>
      <c r="E14" s="1" t="s">
        <v>122</v>
      </c>
      <c r="F14" s="1" t="s">
        <v>55</v>
      </c>
      <c r="G14" s="1" t="s">
        <v>56</v>
      </c>
      <c r="H14" s="1">
        <v>6</v>
      </c>
      <c r="I14" s="1">
        <v>66</v>
      </c>
      <c r="J14" s="1">
        <v>96</v>
      </c>
    </row>
    <row r="15" spans="1:15" x14ac:dyDescent="0.25">
      <c r="A15" s="1">
        <v>2016</v>
      </c>
      <c r="B15" s="1" t="s">
        <v>158</v>
      </c>
      <c r="C15" s="1" t="s">
        <v>241</v>
      </c>
      <c r="D15" s="1" t="s">
        <v>159</v>
      </c>
      <c r="E15" s="1" t="s">
        <v>122</v>
      </c>
      <c r="F15" s="1" t="s">
        <v>55</v>
      </c>
      <c r="G15" s="1" t="s">
        <v>56</v>
      </c>
      <c r="H15" s="1">
        <v>6</v>
      </c>
      <c r="I15" s="1">
        <v>55</v>
      </c>
      <c r="J15" s="1">
        <v>107</v>
      </c>
    </row>
    <row r="16" spans="1:15" x14ac:dyDescent="0.25">
      <c r="A16" s="1">
        <v>2017</v>
      </c>
      <c r="B16" s="1" t="s">
        <v>158</v>
      </c>
      <c r="C16" s="1" t="s">
        <v>241</v>
      </c>
      <c r="D16" s="1" t="s">
        <v>159</v>
      </c>
      <c r="E16" s="1" t="s">
        <v>122</v>
      </c>
      <c r="F16" s="1" t="s">
        <v>55</v>
      </c>
      <c r="G16" s="1" t="s">
        <v>56</v>
      </c>
      <c r="H16" s="1">
        <v>5</v>
      </c>
      <c r="I16" s="1">
        <v>73</v>
      </c>
      <c r="J16" s="1">
        <v>89</v>
      </c>
    </row>
    <row r="17" spans="1:17" x14ac:dyDescent="0.25">
      <c r="A17" s="1">
        <v>2018</v>
      </c>
      <c r="B17" s="1" t="s">
        <v>158</v>
      </c>
      <c r="C17" s="1" t="s">
        <v>241</v>
      </c>
      <c r="D17" s="1" t="s">
        <v>159</v>
      </c>
      <c r="E17" s="1" t="s">
        <v>122</v>
      </c>
      <c r="F17" s="1" t="s">
        <v>55</v>
      </c>
      <c r="G17" s="1" t="s">
        <v>56</v>
      </c>
      <c r="H17" s="1">
        <v>2</v>
      </c>
      <c r="I17" s="1">
        <v>90</v>
      </c>
      <c r="J17" s="1">
        <v>72</v>
      </c>
      <c r="O17" s="1" t="s">
        <v>120</v>
      </c>
    </row>
    <row r="18" spans="1:17" x14ac:dyDescent="0.25">
      <c r="A18" s="1">
        <v>2019</v>
      </c>
      <c r="B18" s="1" t="s">
        <v>158</v>
      </c>
      <c r="C18" s="1" t="s">
        <v>241</v>
      </c>
      <c r="D18" s="1" t="s">
        <v>159</v>
      </c>
      <c r="E18" s="1" t="s">
        <v>122</v>
      </c>
      <c r="F18" s="1" t="s">
        <v>55</v>
      </c>
      <c r="G18" s="1" t="s">
        <v>56</v>
      </c>
      <c r="H18" s="1">
        <v>6</v>
      </c>
      <c r="I18" s="1">
        <v>56</v>
      </c>
      <c r="J18" s="1">
        <v>106</v>
      </c>
    </row>
    <row r="19" spans="1:17" x14ac:dyDescent="0.25">
      <c r="A19" s="1">
        <v>2020</v>
      </c>
      <c r="B19" s="1" t="s">
        <v>158</v>
      </c>
      <c r="C19" s="1" t="s">
        <v>241</v>
      </c>
      <c r="D19" s="1" t="s">
        <v>159</v>
      </c>
      <c r="E19" s="1" t="s">
        <v>122</v>
      </c>
      <c r="F19" s="1" t="s">
        <v>55</v>
      </c>
      <c r="G19" s="1" t="s">
        <v>56</v>
      </c>
      <c r="H19" s="1">
        <v>4</v>
      </c>
      <c r="I19" s="1">
        <v>73</v>
      </c>
      <c r="J19" s="1">
        <v>89</v>
      </c>
    </row>
    <row r="20" spans="1:17" x14ac:dyDescent="0.25">
      <c r="A20" s="1">
        <v>2021</v>
      </c>
      <c r="B20" s="1" t="s">
        <v>158</v>
      </c>
      <c r="C20" s="1" t="s">
        <v>241</v>
      </c>
      <c r="D20" s="1" t="s">
        <v>159</v>
      </c>
      <c r="E20" s="1" t="s">
        <v>122</v>
      </c>
      <c r="F20" s="1" t="s">
        <v>55</v>
      </c>
      <c r="G20" s="1" t="s">
        <v>56</v>
      </c>
      <c r="H20" s="1">
        <v>3</v>
      </c>
      <c r="I20" s="1">
        <v>98</v>
      </c>
      <c r="J20" s="1">
        <v>64</v>
      </c>
      <c r="O20" s="1" t="s">
        <v>120</v>
      </c>
    </row>
    <row r="21" spans="1:17" x14ac:dyDescent="0.25">
      <c r="A21" s="1">
        <v>2022</v>
      </c>
      <c r="B21" s="1" t="s">
        <v>158</v>
      </c>
      <c r="C21" s="1" t="s">
        <v>241</v>
      </c>
      <c r="D21" s="1" t="s">
        <v>159</v>
      </c>
      <c r="E21" s="1" t="s">
        <v>122</v>
      </c>
      <c r="F21" s="1" t="s">
        <v>55</v>
      </c>
      <c r="G21" s="1" t="s">
        <v>56</v>
      </c>
      <c r="H21" s="1">
        <v>1</v>
      </c>
      <c r="I21" s="1">
        <v>115</v>
      </c>
      <c r="J21" s="1">
        <v>47</v>
      </c>
      <c r="L21" s="1" t="s">
        <v>120</v>
      </c>
      <c r="M21" s="1" t="s">
        <v>120</v>
      </c>
      <c r="N21" s="1" t="s">
        <v>120</v>
      </c>
    </row>
    <row r="22" spans="1:17" x14ac:dyDescent="0.25">
      <c r="A22" s="1">
        <v>2023</v>
      </c>
      <c r="B22" s="1" t="s">
        <v>158</v>
      </c>
      <c r="C22" s="1" t="s">
        <v>241</v>
      </c>
      <c r="D22" s="1" t="s">
        <v>159</v>
      </c>
      <c r="E22" s="1" t="s">
        <v>122</v>
      </c>
      <c r="F22" s="1" t="s">
        <v>55</v>
      </c>
      <c r="G22" s="1" t="s">
        <v>56</v>
      </c>
      <c r="H22" s="1">
        <v>1</v>
      </c>
      <c r="I22" s="1">
        <v>97</v>
      </c>
      <c r="J22" s="1">
        <v>65</v>
      </c>
      <c r="N22" s="1" t="s">
        <v>120</v>
      </c>
      <c r="Q22">
        <v>1</v>
      </c>
    </row>
    <row r="23" spans="1:17" x14ac:dyDescent="0.25">
      <c r="A23" s="1">
        <v>2024</v>
      </c>
      <c r="B23" s="1" t="s">
        <v>158</v>
      </c>
      <c r="C23" s="1" t="s">
        <v>241</v>
      </c>
      <c r="D23" s="1" t="s">
        <v>159</v>
      </c>
      <c r="E23" s="1" t="s">
        <v>122</v>
      </c>
      <c r="F23" s="1" t="s">
        <v>55</v>
      </c>
      <c r="G23" s="1" t="s">
        <v>56</v>
      </c>
      <c r="H23" s="1">
        <v>1</v>
      </c>
      <c r="I23" s="1">
        <v>105</v>
      </c>
      <c r="J23" s="1">
        <v>57</v>
      </c>
      <c r="N23" s="1" t="s">
        <v>119</v>
      </c>
    </row>
    <row r="24" spans="1:17" x14ac:dyDescent="0.25">
      <c r="A24" s="1">
        <v>2025</v>
      </c>
      <c r="B24" s="1" t="s">
        <v>158</v>
      </c>
      <c r="C24" s="1" t="s">
        <v>241</v>
      </c>
      <c r="D24" s="1" t="s">
        <v>159</v>
      </c>
      <c r="E24" s="1" t="s">
        <v>122</v>
      </c>
      <c r="F24" s="1" t="s">
        <v>55</v>
      </c>
      <c r="G24" s="1" t="s">
        <v>56</v>
      </c>
      <c r="H24" s="1">
        <v>5</v>
      </c>
      <c r="I24" s="1">
        <v>61</v>
      </c>
      <c r="J24" s="1">
        <v>101</v>
      </c>
    </row>
    <row r="26" spans="1:17" x14ac:dyDescent="0.25">
      <c r="H26" s="14">
        <f>AVERAGE(H2:H24)</f>
        <v>3.5652173913043477</v>
      </c>
      <c r="I26" s="1">
        <f>SUM(I2:I24)</f>
        <v>1853</v>
      </c>
      <c r="J26" s="1">
        <f>SUM(J2:J24)</f>
        <v>1873</v>
      </c>
      <c r="L26" s="1">
        <v>2</v>
      </c>
      <c r="M26" s="1">
        <v>3</v>
      </c>
      <c r="N26" s="1">
        <v>7</v>
      </c>
      <c r="O26" s="1">
        <v>4</v>
      </c>
    </row>
    <row r="28" spans="1:17" x14ac:dyDescent="0.25">
      <c r="B28" s="21" t="str">
        <f>'THT C4'!$B$29</f>
        <v>Summary</v>
      </c>
    </row>
  </sheetData>
  <hyperlinks>
    <hyperlink ref="B28" location="Summary!A1" display="Summary" xr:uid="{27DE3B08-002D-4185-AF07-5C9690CE0BB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29"/>
  <sheetViews>
    <sheetView workbookViewId="0">
      <selection activeCell="O26" sqref="O26"/>
    </sheetView>
  </sheetViews>
  <sheetFormatPr defaultRowHeight="15" x14ac:dyDescent="0.25"/>
  <cols>
    <col min="2" max="2" width="17.7109375" customWidth="1"/>
    <col min="3" max="3" width="17.7109375" style="1" customWidth="1"/>
    <col min="8" max="11" width="9.140625" style="1"/>
    <col min="12" max="12" width="12.140625" style="1" bestFit="1" customWidth="1"/>
    <col min="13" max="13" width="9.7109375" style="1" bestFit="1" customWidth="1"/>
    <col min="14" max="14" width="12.5703125" style="1" bestFit="1" customWidth="1"/>
    <col min="15" max="15" width="5.85546875" style="1" bestFit="1" customWidth="1"/>
  </cols>
  <sheetData>
    <row r="1" spans="1:15" ht="18" thickBot="1" x14ac:dyDescent="0.35">
      <c r="A1" s="2" t="s">
        <v>0</v>
      </c>
      <c r="B1" s="2" t="s">
        <v>1</v>
      </c>
      <c r="C1" s="2" t="s">
        <v>169</v>
      </c>
      <c r="D1" s="2" t="s">
        <v>2</v>
      </c>
      <c r="E1" s="2" t="s">
        <v>245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L1" s="2" t="s">
        <v>115</v>
      </c>
      <c r="M1" s="2" t="s">
        <v>116</v>
      </c>
      <c r="N1" s="2" t="s">
        <v>117</v>
      </c>
      <c r="O1" s="2" t="s">
        <v>121</v>
      </c>
    </row>
    <row r="2" spans="1:15" ht="15.75" thickTop="1" x14ac:dyDescent="0.25">
      <c r="A2" s="1">
        <v>2003</v>
      </c>
      <c r="B2" s="1" t="s">
        <v>61</v>
      </c>
      <c r="C2" s="1" t="s">
        <v>214</v>
      </c>
      <c r="D2" s="1" t="s">
        <v>83</v>
      </c>
      <c r="E2" s="1" t="s">
        <v>135</v>
      </c>
      <c r="F2" s="1" t="s">
        <v>55</v>
      </c>
      <c r="G2" s="1" t="s">
        <v>58</v>
      </c>
      <c r="H2" s="1">
        <v>5</v>
      </c>
      <c r="I2" s="1">
        <v>62</v>
      </c>
      <c r="J2" s="1">
        <v>100</v>
      </c>
    </row>
    <row r="3" spans="1:15" x14ac:dyDescent="0.25">
      <c r="A3" s="1">
        <v>2004</v>
      </c>
      <c r="B3" s="1" t="s">
        <v>62</v>
      </c>
      <c r="C3" s="1" t="s">
        <v>183</v>
      </c>
      <c r="D3" s="1" t="s">
        <v>84</v>
      </c>
      <c r="E3" s="1" t="s">
        <v>135</v>
      </c>
      <c r="F3" s="1" t="s">
        <v>55</v>
      </c>
      <c r="G3" s="1" t="s">
        <v>58</v>
      </c>
      <c r="H3" s="1">
        <v>3</v>
      </c>
      <c r="I3" s="1">
        <v>74</v>
      </c>
      <c r="J3" s="1">
        <v>88</v>
      </c>
    </row>
    <row r="4" spans="1:15" x14ac:dyDescent="0.25">
      <c r="A4" s="1">
        <v>2005</v>
      </c>
      <c r="B4" s="1" t="s">
        <v>63</v>
      </c>
      <c r="C4" s="1" t="s">
        <v>215</v>
      </c>
      <c r="D4" s="1" t="s">
        <v>80</v>
      </c>
      <c r="E4" s="1" t="s">
        <v>135</v>
      </c>
      <c r="F4" s="1" t="s">
        <v>55</v>
      </c>
      <c r="G4" s="1" t="s">
        <v>58</v>
      </c>
      <c r="H4" s="1">
        <v>2</v>
      </c>
      <c r="I4" s="1">
        <v>92</v>
      </c>
      <c r="J4" s="1">
        <v>70</v>
      </c>
      <c r="O4" s="1" t="s">
        <v>120</v>
      </c>
    </row>
    <row r="5" spans="1:15" x14ac:dyDescent="0.25">
      <c r="A5" s="1">
        <v>2006</v>
      </c>
      <c r="B5" s="1" t="s">
        <v>64</v>
      </c>
      <c r="C5" s="1" t="s">
        <v>216</v>
      </c>
      <c r="D5" s="1" t="s">
        <v>81</v>
      </c>
      <c r="E5" s="1" t="s">
        <v>135</v>
      </c>
      <c r="F5" s="1" t="s">
        <v>55</v>
      </c>
      <c r="G5" s="1" t="s">
        <v>58</v>
      </c>
      <c r="H5" s="1">
        <v>3</v>
      </c>
      <c r="I5" s="1">
        <v>92</v>
      </c>
      <c r="J5" s="1">
        <v>70</v>
      </c>
      <c r="L5" s="1" t="s">
        <v>120</v>
      </c>
      <c r="M5" s="1" t="s">
        <v>120</v>
      </c>
      <c r="O5" s="1" t="s">
        <v>120</v>
      </c>
    </row>
    <row r="6" spans="1:15" x14ac:dyDescent="0.25">
      <c r="A6" s="1">
        <v>2007</v>
      </c>
      <c r="B6" s="1" t="s">
        <v>64</v>
      </c>
      <c r="C6" s="1" t="s">
        <v>216</v>
      </c>
      <c r="D6" s="1" t="s">
        <v>81</v>
      </c>
      <c r="E6" s="1" t="s">
        <v>135</v>
      </c>
      <c r="F6" s="1" t="s">
        <v>55</v>
      </c>
      <c r="G6" s="1" t="s">
        <v>58</v>
      </c>
      <c r="H6" s="1">
        <v>1</v>
      </c>
      <c r="I6" s="1">
        <v>107</v>
      </c>
      <c r="J6" s="1">
        <v>55</v>
      </c>
      <c r="L6" s="1" t="s">
        <v>120</v>
      </c>
      <c r="M6" s="1" t="s">
        <v>120</v>
      </c>
      <c r="N6" s="1" t="s">
        <v>120</v>
      </c>
    </row>
    <row r="7" spans="1:15" x14ac:dyDescent="0.25">
      <c r="A7" s="1">
        <v>2008</v>
      </c>
      <c r="B7" s="1" t="s">
        <v>64</v>
      </c>
      <c r="C7" s="1" t="s">
        <v>216</v>
      </c>
      <c r="D7" s="1" t="s">
        <v>81</v>
      </c>
      <c r="E7" s="1" t="s">
        <v>135</v>
      </c>
      <c r="F7" s="1" t="s">
        <v>55</v>
      </c>
      <c r="G7" s="1" t="s">
        <v>58</v>
      </c>
      <c r="H7" s="1">
        <v>1</v>
      </c>
      <c r="I7" s="1">
        <v>113</v>
      </c>
      <c r="J7" s="1">
        <v>49</v>
      </c>
      <c r="N7" s="1" t="s">
        <v>120</v>
      </c>
    </row>
    <row r="8" spans="1:15" x14ac:dyDescent="0.25">
      <c r="A8" s="1">
        <v>2009</v>
      </c>
      <c r="B8" s="1" t="s">
        <v>64</v>
      </c>
      <c r="C8" s="1" t="s">
        <v>216</v>
      </c>
      <c r="D8" s="1" t="s">
        <v>81</v>
      </c>
      <c r="E8" s="1" t="s">
        <v>135</v>
      </c>
      <c r="F8" s="1" t="s">
        <v>55</v>
      </c>
      <c r="G8" s="1" t="s">
        <v>58</v>
      </c>
      <c r="H8" s="1">
        <v>6</v>
      </c>
      <c r="I8" s="1">
        <v>41</v>
      </c>
      <c r="J8" s="1">
        <v>121</v>
      </c>
    </row>
    <row r="9" spans="1:15" x14ac:dyDescent="0.25">
      <c r="A9" s="1">
        <v>2010</v>
      </c>
      <c r="B9" s="1" t="s">
        <v>64</v>
      </c>
      <c r="C9" s="1" t="s">
        <v>216</v>
      </c>
      <c r="D9" s="1" t="s">
        <v>81</v>
      </c>
      <c r="E9" s="1" t="s">
        <v>135</v>
      </c>
      <c r="F9" s="1" t="s">
        <v>55</v>
      </c>
      <c r="G9" s="1" t="s">
        <v>58</v>
      </c>
      <c r="H9" s="1">
        <v>6</v>
      </c>
      <c r="I9" s="1">
        <v>41</v>
      </c>
      <c r="J9" s="1">
        <v>121</v>
      </c>
    </row>
    <row r="10" spans="1:15" x14ac:dyDescent="0.25">
      <c r="A10" s="1">
        <v>2011</v>
      </c>
      <c r="B10" s="1" t="s">
        <v>65</v>
      </c>
      <c r="C10" s="1" t="s">
        <v>217</v>
      </c>
      <c r="D10" s="1" t="s">
        <v>82</v>
      </c>
      <c r="E10" s="1" t="s">
        <v>135</v>
      </c>
      <c r="F10" s="1" t="s">
        <v>55</v>
      </c>
      <c r="G10" s="1" t="s">
        <v>58</v>
      </c>
      <c r="H10" s="1">
        <v>6</v>
      </c>
      <c r="I10" s="1">
        <v>66</v>
      </c>
      <c r="J10" s="1">
        <v>96</v>
      </c>
    </row>
    <row r="11" spans="1:15" x14ac:dyDescent="0.25">
      <c r="A11" s="1">
        <v>2012</v>
      </c>
      <c r="B11" s="1" t="s">
        <v>65</v>
      </c>
      <c r="C11" s="1" t="s">
        <v>217</v>
      </c>
      <c r="D11" s="1" t="s">
        <v>82</v>
      </c>
      <c r="E11" s="1" t="s">
        <v>135</v>
      </c>
      <c r="F11" s="1" t="s">
        <v>55</v>
      </c>
      <c r="G11" s="1" t="s">
        <v>58</v>
      </c>
      <c r="H11" s="1">
        <v>1</v>
      </c>
      <c r="I11" s="1">
        <v>88</v>
      </c>
      <c r="J11" s="1">
        <v>74</v>
      </c>
      <c r="N11" s="1" t="s">
        <v>119</v>
      </c>
    </row>
    <row r="12" spans="1:15" x14ac:dyDescent="0.25">
      <c r="A12" s="1">
        <v>2013</v>
      </c>
      <c r="B12" s="1" t="s">
        <v>65</v>
      </c>
      <c r="C12" s="1" t="s">
        <v>217</v>
      </c>
      <c r="D12" s="1" t="s">
        <v>82</v>
      </c>
      <c r="E12" s="1" t="s">
        <v>135</v>
      </c>
      <c r="F12" s="1" t="s">
        <v>55</v>
      </c>
      <c r="G12" s="1" t="s">
        <v>58</v>
      </c>
      <c r="H12" s="1">
        <v>2</v>
      </c>
      <c r="I12" s="1">
        <v>99</v>
      </c>
      <c r="J12" s="1">
        <v>63</v>
      </c>
      <c r="O12" s="1" t="s">
        <v>120</v>
      </c>
    </row>
    <row r="13" spans="1:15" x14ac:dyDescent="0.25">
      <c r="A13" s="1">
        <v>2014</v>
      </c>
      <c r="B13" s="1" t="s">
        <v>65</v>
      </c>
      <c r="C13" s="1" t="s">
        <v>217</v>
      </c>
      <c r="D13" s="1" t="s">
        <v>82</v>
      </c>
      <c r="E13" s="1" t="s">
        <v>135</v>
      </c>
      <c r="F13" s="1" t="s">
        <v>55</v>
      </c>
      <c r="G13" s="1" t="s">
        <v>58</v>
      </c>
      <c r="H13" s="1">
        <v>1</v>
      </c>
      <c r="I13" s="1">
        <v>104</v>
      </c>
      <c r="J13" s="1">
        <v>58</v>
      </c>
      <c r="N13" s="1" t="s">
        <v>119</v>
      </c>
    </row>
    <row r="14" spans="1:15" x14ac:dyDescent="0.25">
      <c r="A14" s="1">
        <v>2015</v>
      </c>
      <c r="B14" s="1" t="s">
        <v>65</v>
      </c>
      <c r="C14" s="1" t="s">
        <v>187</v>
      </c>
      <c r="D14" s="1" t="s">
        <v>82</v>
      </c>
      <c r="E14" s="1" t="s">
        <v>135</v>
      </c>
      <c r="F14" s="1" t="s">
        <v>55</v>
      </c>
      <c r="G14" s="1" t="s">
        <v>58</v>
      </c>
      <c r="H14" s="1">
        <v>3</v>
      </c>
      <c r="I14" s="1">
        <v>82</v>
      </c>
      <c r="J14" s="1">
        <v>80</v>
      </c>
      <c r="O14" s="1" t="s">
        <v>120</v>
      </c>
    </row>
    <row r="15" spans="1:15" x14ac:dyDescent="0.25">
      <c r="A15" s="1">
        <v>2016</v>
      </c>
      <c r="B15" s="1" t="s">
        <v>65</v>
      </c>
      <c r="C15" s="1" t="s">
        <v>187</v>
      </c>
      <c r="D15" s="1" t="s">
        <v>82</v>
      </c>
      <c r="E15" s="1" t="s">
        <v>135</v>
      </c>
      <c r="F15" s="1" t="s">
        <v>55</v>
      </c>
      <c r="G15" s="1" t="s">
        <v>58</v>
      </c>
      <c r="H15" s="1">
        <v>4</v>
      </c>
      <c r="I15" s="1">
        <v>69</v>
      </c>
      <c r="J15" s="1">
        <v>93</v>
      </c>
    </row>
    <row r="16" spans="1:15" x14ac:dyDescent="0.25">
      <c r="A16" s="1">
        <v>2017</v>
      </c>
      <c r="B16" s="1" t="s">
        <v>65</v>
      </c>
      <c r="C16" s="1" t="s">
        <v>183</v>
      </c>
      <c r="D16" s="1" t="s">
        <v>82</v>
      </c>
      <c r="E16" s="1" t="s">
        <v>135</v>
      </c>
      <c r="F16" s="1" t="s">
        <v>55</v>
      </c>
      <c r="G16" s="1" t="s">
        <v>58</v>
      </c>
      <c r="H16" s="1">
        <v>2</v>
      </c>
      <c r="I16" s="1">
        <v>91</v>
      </c>
      <c r="J16" s="1">
        <v>71</v>
      </c>
      <c r="O16" s="1" t="s">
        <v>120</v>
      </c>
    </row>
    <row r="17" spans="1:17" x14ac:dyDescent="0.25">
      <c r="A17" s="1">
        <v>2018</v>
      </c>
      <c r="B17" s="1" t="s">
        <v>65</v>
      </c>
      <c r="C17" s="1" t="s">
        <v>183</v>
      </c>
      <c r="D17" s="1" t="s">
        <v>82</v>
      </c>
      <c r="E17" s="1" t="s">
        <v>135</v>
      </c>
      <c r="F17" s="1" t="s">
        <v>55</v>
      </c>
      <c r="G17" s="1" t="s">
        <v>58</v>
      </c>
      <c r="H17" s="1">
        <v>1</v>
      </c>
      <c r="I17" s="1">
        <v>101</v>
      </c>
      <c r="J17" s="1">
        <v>61</v>
      </c>
      <c r="L17" s="1" t="s">
        <v>120</v>
      </c>
      <c r="M17" s="1" t="s">
        <v>120</v>
      </c>
      <c r="N17" s="1" t="s">
        <v>120</v>
      </c>
    </row>
    <row r="18" spans="1:17" x14ac:dyDescent="0.25">
      <c r="A18" s="1">
        <v>2019</v>
      </c>
      <c r="B18" s="1" t="s">
        <v>65</v>
      </c>
      <c r="C18" s="1" t="s">
        <v>183</v>
      </c>
      <c r="D18" s="1" t="s">
        <v>82</v>
      </c>
      <c r="E18" s="1" t="s">
        <v>135</v>
      </c>
      <c r="F18" s="1" t="s">
        <v>55</v>
      </c>
      <c r="G18" s="1" t="s">
        <v>58</v>
      </c>
      <c r="H18" s="1">
        <v>1</v>
      </c>
      <c r="I18" s="1">
        <v>108</v>
      </c>
      <c r="J18" s="1">
        <v>54</v>
      </c>
      <c r="L18" s="1" t="s">
        <v>120</v>
      </c>
      <c r="M18" s="1" t="s">
        <v>120</v>
      </c>
      <c r="N18" s="1" t="s">
        <v>120</v>
      </c>
    </row>
    <row r="19" spans="1:17" x14ac:dyDescent="0.25">
      <c r="A19" s="1">
        <v>2020</v>
      </c>
      <c r="B19" s="1" t="s">
        <v>65</v>
      </c>
      <c r="C19" s="1" t="s">
        <v>183</v>
      </c>
      <c r="D19" s="1" t="s">
        <v>82</v>
      </c>
      <c r="E19" s="1" t="s">
        <v>135</v>
      </c>
      <c r="F19" s="1" t="s">
        <v>55</v>
      </c>
      <c r="G19" s="1" t="s">
        <v>58</v>
      </c>
      <c r="H19" s="1">
        <v>3</v>
      </c>
      <c r="I19" s="1">
        <v>85</v>
      </c>
      <c r="J19" s="1">
        <v>77</v>
      </c>
      <c r="O19" s="1" t="s">
        <v>120</v>
      </c>
    </row>
    <row r="20" spans="1:17" x14ac:dyDescent="0.25">
      <c r="A20" s="1">
        <v>2021</v>
      </c>
      <c r="B20" s="1" t="s">
        <v>297</v>
      </c>
      <c r="C20" s="1" t="s">
        <v>183</v>
      </c>
      <c r="D20" s="1" t="s">
        <v>298</v>
      </c>
      <c r="E20" s="1" t="s">
        <v>135</v>
      </c>
      <c r="F20" s="1" t="s">
        <v>55</v>
      </c>
      <c r="G20" s="1" t="s">
        <v>58</v>
      </c>
      <c r="H20" s="1">
        <v>3</v>
      </c>
      <c r="I20" s="1">
        <v>83</v>
      </c>
      <c r="J20" s="1">
        <v>79</v>
      </c>
      <c r="O20" s="1" t="s">
        <v>119</v>
      </c>
    </row>
    <row r="21" spans="1:17" x14ac:dyDescent="0.25">
      <c r="A21" s="1">
        <v>2022</v>
      </c>
      <c r="B21" s="1" t="s">
        <v>164</v>
      </c>
      <c r="C21" s="1" t="s">
        <v>303</v>
      </c>
      <c r="D21" s="1" t="s">
        <v>305</v>
      </c>
      <c r="E21" s="1" t="s">
        <v>135</v>
      </c>
      <c r="F21" s="1" t="s">
        <v>55</v>
      </c>
      <c r="G21" s="1" t="s">
        <v>58</v>
      </c>
      <c r="H21" s="1">
        <v>5</v>
      </c>
      <c r="I21" s="1">
        <v>79</v>
      </c>
      <c r="J21" s="1">
        <v>83</v>
      </c>
    </row>
    <row r="22" spans="1:17" x14ac:dyDescent="0.25">
      <c r="A22" s="1">
        <v>2023</v>
      </c>
      <c r="B22" s="1" t="s">
        <v>164</v>
      </c>
      <c r="C22" s="1" t="s">
        <v>303</v>
      </c>
      <c r="D22" s="1" t="s">
        <v>305</v>
      </c>
      <c r="E22" s="1" t="s">
        <v>135</v>
      </c>
      <c r="F22" s="1" t="s">
        <v>55</v>
      </c>
      <c r="G22" s="1" t="s">
        <v>58</v>
      </c>
      <c r="H22" s="1">
        <v>5</v>
      </c>
      <c r="I22" s="1">
        <v>66</v>
      </c>
      <c r="J22" s="1">
        <v>96</v>
      </c>
      <c r="Q22">
        <v>-2</v>
      </c>
    </row>
    <row r="23" spans="1:17" x14ac:dyDescent="0.25">
      <c r="A23" s="1">
        <v>2024</v>
      </c>
      <c r="B23" s="1" t="s">
        <v>164</v>
      </c>
      <c r="C23" s="1" t="s">
        <v>303</v>
      </c>
      <c r="D23" s="1" t="s">
        <v>305</v>
      </c>
      <c r="E23" s="1" t="s">
        <v>135</v>
      </c>
      <c r="F23" s="1" t="s">
        <v>55</v>
      </c>
      <c r="G23" s="1" t="s">
        <v>58</v>
      </c>
      <c r="H23" s="1">
        <v>5</v>
      </c>
      <c r="I23" s="1">
        <v>80</v>
      </c>
      <c r="J23" s="1">
        <v>82</v>
      </c>
    </row>
    <row r="24" spans="1:17" x14ac:dyDescent="0.25">
      <c r="A24" s="1">
        <v>2025</v>
      </c>
      <c r="B24" s="1" t="s">
        <v>164</v>
      </c>
      <c r="C24" s="1" t="s">
        <v>303</v>
      </c>
      <c r="D24" s="1" t="s">
        <v>305</v>
      </c>
      <c r="E24" s="1" t="s">
        <v>135</v>
      </c>
      <c r="F24" s="1" t="s">
        <v>55</v>
      </c>
      <c r="G24" s="1" t="s">
        <v>58</v>
      </c>
      <c r="H24" s="1">
        <v>3</v>
      </c>
      <c r="I24" s="1">
        <v>90</v>
      </c>
      <c r="J24" s="1">
        <v>72</v>
      </c>
      <c r="O24" s="1" t="s">
        <v>120</v>
      </c>
    </row>
    <row r="26" spans="1:17" x14ac:dyDescent="0.25">
      <c r="H26" s="14">
        <f>AVERAGE(H2:H24)</f>
        <v>3.1304347826086958</v>
      </c>
      <c r="I26" s="1">
        <f>SUM(I2:I24)</f>
        <v>1913</v>
      </c>
      <c r="J26" s="1">
        <f>SUM(J2:J24)</f>
        <v>1813</v>
      </c>
      <c r="L26" s="1">
        <v>4</v>
      </c>
      <c r="M26" s="1">
        <v>4</v>
      </c>
      <c r="N26" s="1">
        <v>6</v>
      </c>
      <c r="O26" s="1">
        <v>8</v>
      </c>
    </row>
    <row r="29" spans="1:17" x14ac:dyDescent="0.25">
      <c r="B29" s="21" t="str">
        <f>'THT C4'!$B$29</f>
        <v>Summary</v>
      </c>
    </row>
  </sheetData>
  <hyperlinks>
    <hyperlink ref="B29" location="Summary!A1" display="Summary" xr:uid="{16EE76B3-D39A-4EC5-82A5-DEA9FB67472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Summary</vt:lpstr>
      <vt:lpstr>WorldSeries</vt:lpstr>
      <vt:lpstr>THT C4</vt:lpstr>
      <vt:lpstr>ASP M1</vt:lpstr>
      <vt:lpstr>BUZ A6</vt:lpstr>
      <vt:lpstr>FRK C3</vt:lpstr>
      <vt:lpstr>GTG A3</vt:lpstr>
      <vt:lpstr>DOG C1</vt:lpstr>
      <vt:lpstr>CHI M2</vt:lpstr>
      <vt:lpstr>PAL M5</vt:lpstr>
      <vt:lpstr>VIR A4</vt:lpstr>
      <vt:lpstr>MEG A2</vt:lpstr>
      <vt:lpstr>GBS C2</vt:lpstr>
      <vt:lpstr>GCG R5</vt:lpstr>
      <vt:lpstr>CHB R2</vt:lpstr>
      <vt:lpstr>NAP A1</vt:lpstr>
      <vt:lpstr>MIL C6</vt:lpstr>
      <vt:lpstr>TEX M3</vt:lpstr>
      <vt:lpstr>DOV R1</vt:lpstr>
      <vt:lpstr>NYM R3</vt:lpstr>
      <vt:lpstr>PIG R6</vt:lpstr>
      <vt:lpstr>TBR M4</vt:lpstr>
      <vt:lpstr>WAI C5</vt:lpstr>
      <vt:lpstr>TTV A5</vt:lpstr>
      <vt:lpstr>WIL R4</vt:lpstr>
      <vt:lpstr>WOW M6</vt:lpstr>
      <vt:lpstr>Playoff Teams</vt:lpstr>
      <vt:lpstr>Franch W-L </vt:lpstr>
      <vt:lpstr>Playoff Results</vt:lpstr>
      <vt:lpstr>GM W-L Reg ALL</vt:lpstr>
      <vt:lpstr>GM W-L Regular Active</vt:lpstr>
      <vt:lpstr>GM W-L POST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James Bodnar</cp:lastModifiedBy>
  <dcterms:created xsi:type="dcterms:W3CDTF">2014-03-30T23:02:35Z</dcterms:created>
  <dcterms:modified xsi:type="dcterms:W3CDTF">2025-12-08T00:33:58Z</dcterms:modified>
</cp:coreProperties>
</file>